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145"/>
  </bookViews>
  <sheets>
    <sheet name="Асосий кўрсаткичлар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" l="1"/>
  <c r="G7" i="1" l="1"/>
  <c r="C21" i="1" l="1"/>
  <c r="J21" i="1" l="1"/>
  <c r="I21" i="1"/>
  <c r="H21" i="1"/>
  <c r="F21" i="1"/>
  <c r="E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21" i="1" l="1"/>
  <c r="K21" i="1"/>
  <c r="D21" i="1"/>
</calcChain>
</file>

<file path=xl/sharedStrings.xml><?xml version="1.0" encoding="utf-8"?>
<sst xmlns="http://schemas.openxmlformats.org/spreadsheetml/2006/main" count="52" uniqueCount="52">
  <si>
    <t>Наименование территорий</t>
  </si>
  <si>
    <t>Territories</t>
  </si>
  <si>
    <t>Number of sanitary cleaning enterprises</t>
  </si>
  <si>
    <t>Количество мусороперерабатывающих предприятий</t>
  </si>
  <si>
    <t>№ п.п.</t>
  </si>
  <si>
    <t>Количество предприятий по санитарной очистке</t>
  </si>
  <si>
    <t>Охват населения услугами по санитарной очистке: Количество махаллей по статистике</t>
  </si>
  <si>
    <t>Охват населения услугами по санитарной очистке: Количество охваченных махаллей</t>
  </si>
  <si>
    <t>Охват населения услугами по санитарной очистке: Охват в процентах (%)</t>
  </si>
  <si>
    <r>
      <t xml:space="preserve">Количество образовавшихся отходов </t>
    </r>
    <r>
      <rPr>
        <b/>
        <i/>
        <sz val="12"/>
        <color rgb="FF000000"/>
        <rFont val="Times New Roman"/>
        <family val="1"/>
        <charset val="204"/>
      </rPr>
      <t>(тыс. тн)</t>
    </r>
  </si>
  <si>
    <t>Степень обработки бытовых отходов: В процентах (%)</t>
  </si>
  <si>
    <r>
      <t xml:space="preserve">Степень обработки бытовых отходов: Объем </t>
    </r>
    <r>
      <rPr>
        <b/>
        <i/>
        <sz val="12"/>
        <color rgb="FF000000"/>
        <rFont val="Times New Roman"/>
        <family val="1"/>
        <charset val="204"/>
      </rPr>
      <t>(тыс. тн)</t>
    </r>
  </si>
  <si>
    <t>Coverage of the population for sanitary cleaning: Number of mahallas according to statistics</t>
  </si>
  <si>
    <t>Coverage of the population for sanitary cleaning: Сoverage of mahallas</t>
  </si>
  <si>
    <t>Coverage of the population for sanitary cleaning: Percentage coverage %</t>
  </si>
  <si>
    <t>Number of waste recycling facilities</t>
  </si>
  <si>
    <t xml:space="preserve">Item No.
</t>
  </si>
  <si>
    <t>Amount of waste generated (thousand tons)</t>
  </si>
  <si>
    <t>Degree of household waste treatment: Volume (thousand tons)</t>
  </si>
  <si>
    <t>.</t>
  </si>
  <si>
    <t>T.r. №</t>
  </si>
  <si>
    <t>Hududlar nomi</t>
  </si>
  <si>
    <t>Sanitar tozalash korxonalari soni</t>
  </si>
  <si>
    <t>Sanitar tozalash korxonalari tasarrufidagi maxsus texnika soni</t>
  </si>
  <si>
    <t>Sanitar tozalash xizmati bilan qamrab olish darajasi: statistika bo‘yicha jami mahalla soni</t>
  </si>
  <si>
    <t>Sanitar tozalash xizmati bilan qamrab olish darajasi: Qamrab olingan mahalla soni</t>
  </si>
  <si>
    <t>Sanitar tozalash xizmati bilan qamrab olish darajasi: Qamrov darajasi (%da)</t>
  </si>
  <si>
    <t>Chiqindilarni qayta ishlovchi korxonalar soni</t>
  </si>
  <si>
    <r>
      <t xml:space="preserve">Hosil bo‘lgan chiqindi miqdori </t>
    </r>
    <r>
      <rPr>
        <b/>
        <i/>
        <sz val="12"/>
        <color rgb="FF000000"/>
        <rFont val="Times New Roman"/>
        <family val="1"/>
        <charset val="204"/>
      </rPr>
      <t>(ming tonna)</t>
    </r>
  </si>
  <si>
    <r>
      <t xml:space="preserve">Maishiy chiqindilarni qayta ishlash darajasi: Hajmi </t>
    </r>
    <r>
      <rPr>
        <b/>
        <i/>
        <sz val="12"/>
        <color rgb="FF000000"/>
        <rFont val="Times New Roman"/>
        <family val="1"/>
        <charset val="204"/>
      </rPr>
      <t>(ming tn)</t>
    </r>
  </si>
  <si>
    <t>Maishiy chiqindilarni qayta ishlash darajasi: Qayta ishlash darajasi %da</t>
  </si>
  <si>
    <r>
      <t>Q</t>
    </r>
    <r>
      <rPr>
        <sz val="12"/>
        <color rgb="FF000000"/>
        <rFont val="Calibri"/>
        <family val="2"/>
        <charset val="204"/>
        <scheme val="minor"/>
      </rPr>
      <t>ora</t>
    </r>
    <r>
      <rPr>
        <sz val="12"/>
        <color rgb="FF000000"/>
        <rFont val="Arial"/>
        <family val="2"/>
        <charset val="204"/>
      </rPr>
      <t>q</t>
    </r>
    <r>
      <rPr>
        <sz val="12"/>
        <color rgb="FF000000"/>
        <rFont val="Calibri"/>
        <family val="2"/>
        <charset val="204"/>
        <scheme val="minor"/>
      </rPr>
      <t>alpo</t>
    </r>
    <r>
      <rPr>
        <sz val="12"/>
        <color rgb="FF000000"/>
        <rFont val="Arial"/>
        <family val="2"/>
        <charset val="204"/>
      </rPr>
      <t>g‘</t>
    </r>
    <r>
      <rPr>
        <sz val="12"/>
        <color rgb="FF000000"/>
        <rFont val="Calibri"/>
        <family val="2"/>
        <charset val="204"/>
        <scheme val="minor"/>
      </rPr>
      <t>iston</t>
    </r>
    <r>
      <rPr>
        <sz val="12"/>
        <color rgb="FF000000"/>
        <rFont val="Times New Roman"/>
        <family val="1"/>
        <charset val="204"/>
      </rPr>
      <t xml:space="preserve"> Respublikasi / Республика Каракалпакстан / Republic of Karakalpakstan</t>
    </r>
  </si>
  <si>
    <t>Andijon viloyati / Андижанская область / Andijan region</t>
  </si>
  <si>
    <t>Buxoro viloyati / Бухарская область / Bukhara region</t>
  </si>
  <si>
    <t>Jizzax viloyati / Джиззакская область / Jizzakh region</t>
  </si>
  <si>
    <t>Qashqadaryo viloyati / Кашкадарьинская область / Kashkadarya region</t>
  </si>
  <si>
    <t>Navoiy viloyati / Навоийская область / Navoi region</t>
  </si>
  <si>
    <t>Namangan viloyati / Наманганская область / Namangan region</t>
  </si>
  <si>
    <t>Samarqand viloyati / Самаркандская область / Samarkand region</t>
  </si>
  <si>
    <t>Surxondaryo viloyati / Сурхандарьинская область / Surkhandarya region</t>
  </si>
  <si>
    <t>Sirdaryo viloyati / Сырдарьинская область / Syrdarya region</t>
  </si>
  <si>
    <t>Toshkent viloyati / Ташкентская область / Tashkent region</t>
  </si>
  <si>
    <t>Farg‘ona viloyati / Ферганская область / Fergana region</t>
  </si>
  <si>
    <t>Xorazm viloyati / Хорезмская область / Khorezm region</t>
  </si>
  <si>
    <t>Toshkent shahri / город Ташкент / Tashkent city</t>
  </si>
  <si>
    <t>Jami: / Всего: / Total:</t>
  </si>
  <si>
    <t>Количество спецтехники на предприятиях по санитарной очистке</t>
  </si>
  <si>
    <t xml:space="preserve">The number of special equipment at sanitary cleaning enterprises
</t>
  </si>
  <si>
    <t>Degree of processing by%</t>
  </si>
  <si>
    <t>Maishiy chiqindilar bilan bog‘liq ishlarni amalga oshirish sohasida asosiy ko‘rsatkichlar (2022 yil 12 oy davomida)</t>
  </si>
  <si>
    <t>Основные показатели в сфере выполнения работ связанных с бытовыми отходами (за  12 мес. 2022 г.)</t>
  </si>
  <si>
    <t>Main indicators in the field of performance of work related to household waste (for  12 months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</si>
</sst>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0.0"/>
    <numFmt numFmtId="166" formatCode="#,##0;"/>
    <numFmt numFmtId="167" formatCode="#,##0.0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5" fontId="3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7" fontId="14" fillId="0" borderId="15" xfId="0" applyNumberFormat="1" applyFont="1" applyFill="1" applyBorder="1" applyAlignment="1">
      <alignment horizontal="center" vertical="center"/>
    </xf>
    <xf numFmtId="166" fontId="14" fillId="0" borderId="15" xfId="0" applyNumberFormat="1" applyFont="1" applyFill="1" applyBorder="1" applyAlignment="1">
      <alignment horizontal="center" vertical="center"/>
    </xf>
    <xf numFmtId="165" fontId="14" fillId="0" borderId="16" xfId="0" applyNumberFormat="1" applyFont="1" applyFill="1" applyBorder="1" applyAlignment="1">
      <alignment horizontal="center" vertical="center"/>
    </xf>
    <xf numFmtId="1" fontId="14" fillId="0" borderId="16" xfId="0" applyNumberFormat="1" applyFont="1" applyFill="1" applyBorder="1" applyAlignment="1">
      <alignment horizontal="center" vertical="center"/>
    </xf>
    <xf numFmtId="166" fontId="13" fillId="0" borderId="15" xfId="0" applyNumberFormat="1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C7CE"/>
      <color rgb="FF9C0006"/>
      <color rgb="FF80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view="pageBreakPreview" zoomScale="55" zoomScaleNormal="70" zoomScaleSheetLayoutView="55" workbookViewId="0">
      <selection activeCell="J6" sqref="J6"/>
    </sheetView>
  </sheetViews>
  <sheetFormatPr defaultColWidth="9" defaultRowHeight="15.75" x14ac:dyDescent="0.25"/>
  <cols>
    <col min="1" max="1" width="5.5703125" style="1" bestFit="1" customWidth="1"/>
    <col min="2" max="2" width="28.42578125" style="1" customWidth="1"/>
    <col min="3" max="3" width="16.42578125" style="1" customWidth="1"/>
    <col min="4" max="4" width="19.42578125" style="1" customWidth="1"/>
    <col min="5" max="5" width="22.85546875" style="1" customWidth="1"/>
    <col min="6" max="6" width="23.42578125" style="1" customWidth="1"/>
    <col min="7" max="7" width="23" style="1" customWidth="1"/>
    <col min="8" max="8" width="18.42578125" style="27" customWidth="1"/>
    <col min="9" max="9" width="18" style="27" customWidth="1"/>
    <col min="10" max="10" width="19" style="27" customWidth="1"/>
    <col min="11" max="11" width="21.140625" style="27" customWidth="1"/>
    <col min="12" max="12" width="9" style="3"/>
    <col min="13" max="21" width="9" style="1"/>
    <col min="22" max="22" width="13.42578125" style="1" bestFit="1" customWidth="1"/>
    <col min="23" max="16384" width="9" style="1"/>
  </cols>
  <sheetData>
    <row r="1" spans="1:22" s="2" customFormat="1" ht="27.75" customHeight="1" x14ac:dyDescent="0.25">
      <c r="A1" s="37" t="s">
        <v>49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4"/>
    </row>
    <row r="2" spans="1:22" s="2" customFormat="1" ht="27.75" customHeight="1" x14ac:dyDescent="0.25">
      <c r="A2" s="38" t="s">
        <v>50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4"/>
    </row>
    <row r="3" spans="1:22" s="2" customFormat="1" ht="27.75" customHeight="1" thickBot="1" x14ac:dyDescent="0.3">
      <c r="A3" s="39" t="s">
        <v>51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"/>
    </row>
    <row r="4" spans="1:22" ht="93.2" customHeight="1" thickBot="1" x14ac:dyDescent="0.3">
      <c r="A4" s="5" t="s">
        <v>20</v>
      </c>
      <c r="B4" s="6" t="s">
        <v>21</v>
      </c>
      <c r="C4" s="6" t="s">
        <v>22</v>
      </c>
      <c r="D4" s="6" t="s">
        <v>23</v>
      </c>
      <c r="E4" s="6" t="s">
        <v>24</v>
      </c>
      <c r="F4" s="6" t="s">
        <v>25</v>
      </c>
      <c r="G4" s="6" t="s">
        <v>26</v>
      </c>
      <c r="H4" s="24" t="s">
        <v>27</v>
      </c>
      <c r="I4" s="24" t="s">
        <v>28</v>
      </c>
      <c r="J4" s="24" t="s">
        <v>29</v>
      </c>
      <c r="K4" s="24" t="s">
        <v>30</v>
      </c>
    </row>
    <row r="5" spans="1:22" ht="111" thickBot="1" x14ac:dyDescent="0.3">
      <c r="A5" s="15" t="s">
        <v>4</v>
      </c>
      <c r="B5" s="16" t="s">
        <v>0</v>
      </c>
      <c r="C5" s="16" t="s">
        <v>5</v>
      </c>
      <c r="D5" s="16" t="s">
        <v>46</v>
      </c>
      <c r="E5" s="16" t="s">
        <v>6</v>
      </c>
      <c r="F5" s="16" t="s">
        <v>7</v>
      </c>
      <c r="G5" s="16" t="s">
        <v>8</v>
      </c>
      <c r="H5" s="25" t="s">
        <v>3</v>
      </c>
      <c r="I5" s="25" t="s">
        <v>9</v>
      </c>
      <c r="J5" s="25" t="s">
        <v>11</v>
      </c>
      <c r="K5" s="26" t="s">
        <v>10</v>
      </c>
    </row>
    <row r="6" spans="1:22" s="2" customFormat="1" ht="90.75" customHeight="1" thickBot="1" x14ac:dyDescent="0.3">
      <c r="A6" s="11" t="s">
        <v>16</v>
      </c>
      <c r="B6" s="12" t="s">
        <v>1</v>
      </c>
      <c r="C6" s="12" t="s">
        <v>2</v>
      </c>
      <c r="D6" s="12" t="s">
        <v>47</v>
      </c>
      <c r="E6" s="12" t="s">
        <v>12</v>
      </c>
      <c r="F6" s="12" t="s">
        <v>13</v>
      </c>
      <c r="G6" s="12" t="s">
        <v>14</v>
      </c>
      <c r="H6" s="13" t="s">
        <v>15</v>
      </c>
      <c r="I6" s="25" t="s">
        <v>17</v>
      </c>
      <c r="J6" s="13" t="s">
        <v>18</v>
      </c>
      <c r="K6" s="14" t="s">
        <v>48</v>
      </c>
      <c r="L6" s="4"/>
    </row>
    <row r="7" spans="1:22" ht="63" x14ac:dyDescent="0.25">
      <c r="A7" s="8">
        <v>1</v>
      </c>
      <c r="B7" s="17" t="s">
        <v>31</v>
      </c>
      <c r="C7" s="20">
        <v>8</v>
      </c>
      <c r="D7" s="20">
        <v>247</v>
      </c>
      <c r="E7" s="20">
        <v>424</v>
      </c>
      <c r="F7" s="20">
        <v>415</v>
      </c>
      <c r="G7" s="21">
        <f>+F7/E7</f>
        <v>0.97877358490566035</v>
      </c>
      <c r="H7" s="28">
        <v>19</v>
      </c>
      <c r="I7" s="29">
        <v>277.72238625</v>
      </c>
      <c r="J7" s="30">
        <v>76.007999999999996</v>
      </c>
      <c r="K7" s="31">
        <v>27.368337506498005</v>
      </c>
      <c r="R7" s="19"/>
      <c r="V7" s="19"/>
    </row>
    <row r="8" spans="1:22" ht="47.25" x14ac:dyDescent="0.25">
      <c r="A8" s="9">
        <v>2</v>
      </c>
      <c r="B8" s="17" t="s">
        <v>32</v>
      </c>
      <c r="C8" s="20">
        <v>10</v>
      </c>
      <c r="D8" s="20">
        <v>340</v>
      </c>
      <c r="E8" s="20">
        <v>887</v>
      </c>
      <c r="F8" s="20">
        <v>851</v>
      </c>
      <c r="G8" s="21">
        <f t="shared" ref="G8:G20" si="0">+F8/E8</f>
        <v>0.95941375422773389</v>
      </c>
      <c r="H8" s="28">
        <v>10</v>
      </c>
      <c r="I8" s="29">
        <v>740.21269999999993</v>
      </c>
      <c r="J8" s="30">
        <v>359.16199999999998</v>
      </c>
      <c r="K8" s="31">
        <v>48.521458764487562</v>
      </c>
      <c r="R8" s="19"/>
      <c r="V8" s="19"/>
    </row>
    <row r="9" spans="1:22" ht="31.5" x14ac:dyDescent="0.25">
      <c r="A9" s="9">
        <v>3</v>
      </c>
      <c r="B9" s="17" t="s">
        <v>33</v>
      </c>
      <c r="C9" s="20">
        <v>3</v>
      </c>
      <c r="D9" s="20">
        <v>309</v>
      </c>
      <c r="E9" s="20">
        <v>544</v>
      </c>
      <c r="F9" s="20">
        <v>528</v>
      </c>
      <c r="G9" s="21">
        <f t="shared" si="0"/>
        <v>0.97058823529411764</v>
      </c>
      <c r="H9" s="28">
        <v>24</v>
      </c>
      <c r="I9" s="29">
        <v>376.17866520000001</v>
      </c>
      <c r="J9" s="30">
        <v>170</v>
      </c>
      <c r="K9" s="31">
        <v>45.191292257262226</v>
      </c>
      <c r="R9" s="19"/>
      <c r="V9" s="19"/>
    </row>
    <row r="10" spans="1:22" ht="31.5" x14ac:dyDescent="0.25">
      <c r="A10" s="9">
        <v>4</v>
      </c>
      <c r="B10" s="17" t="s">
        <v>34</v>
      </c>
      <c r="C10" s="20">
        <v>2</v>
      </c>
      <c r="D10" s="20">
        <v>187</v>
      </c>
      <c r="E10" s="20">
        <v>299</v>
      </c>
      <c r="F10" s="20">
        <v>286</v>
      </c>
      <c r="G10" s="21">
        <f t="shared" si="0"/>
        <v>0.95652173913043481</v>
      </c>
      <c r="H10" s="28">
        <v>20</v>
      </c>
      <c r="I10" s="29">
        <v>277.78266599999995</v>
      </c>
      <c r="J10" s="30">
        <v>117.66969999999999</v>
      </c>
      <c r="K10" s="31">
        <v>42.360346559565386</v>
      </c>
      <c r="R10" s="19"/>
      <c r="V10" s="19"/>
    </row>
    <row r="11" spans="1:22" ht="47.25" x14ac:dyDescent="0.25">
      <c r="A11" s="9">
        <v>5</v>
      </c>
      <c r="B11" s="17" t="s">
        <v>35</v>
      </c>
      <c r="C11" s="20">
        <v>12</v>
      </c>
      <c r="D11" s="20">
        <v>301</v>
      </c>
      <c r="E11" s="20">
        <v>813</v>
      </c>
      <c r="F11" s="20">
        <v>724</v>
      </c>
      <c r="G11" s="21">
        <f t="shared" si="0"/>
        <v>0.89052890528905293</v>
      </c>
      <c r="H11" s="28">
        <v>12</v>
      </c>
      <c r="I11" s="29">
        <v>669.35844374999999</v>
      </c>
      <c r="J11" s="30">
        <v>216.089</v>
      </c>
      <c r="K11" s="32">
        <v>32.283002032421884</v>
      </c>
      <c r="R11" s="19"/>
      <c r="V11" s="19"/>
    </row>
    <row r="12" spans="1:22" ht="31.5" x14ac:dyDescent="0.25">
      <c r="A12" s="9">
        <v>6</v>
      </c>
      <c r="B12" s="17" t="s">
        <v>36</v>
      </c>
      <c r="C12" s="20">
        <v>3</v>
      </c>
      <c r="D12" s="20">
        <v>162</v>
      </c>
      <c r="E12" s="20">
        <v>330</v>
      </c>
      <c r="F12" s="20">
        <v>305</v>
      </c>
      <c r="G12" s="21">
        <f t="shared" si="0"/>
        <v>0.9242424242424242</v>
      </c>
      <c r="H12" s="28">
        <v>13</v>
      </c>
      <c r="I12" s="29">
        <v>230.91020550000005</v>
      </c>
      <c r="J12" s="30">
        <v>117.273</v>
      </c>
      <c r="K12" s="31">
        <v>50.787274536464771</v>
      </c>
      <c r="R12" s="19"/>
      <c r="V12" s="19"/>
    </row>
    <row r="13" spans="1:22" ht="47.25" x14ac:dyDescent="0.25">
      <c r="A13" s="9">
        <v>7</v>
      </c>
      <c r="B13" s="17" t="s">
        <v>37</v>
      </c>
      <c r="C13" s="20">
        <v>4</v>
      </c>
      <c r="D13" s="20">
        <v>224</v>
      </c>
      <c r="E13" s="20">
        <v>782</v>
      </c>
      <c r="F13" s="20">
        <v>732</v>
      </c>
      <c r="G13" s="21">
        <f t="shared" si="0"/>
        <v>0.93606138107416881</v>
      </c>
      <c r="H13" s="28">
        <v>16</v>
      </c>
      <c r="I13" s="29">
        <v>435.7808</v>
      </c>
      <c r="J13" s="33">
        <v>119.22799999999999</v>
      </c>
      <c r="K13" s="31">
        <v>27.359626674695168</v>
      </c>
      <c r="R13" s="19"/>
      <c r="V13" s="19"/>
    </row>
    <row r="14" spans="1:22" ht="47.25" x14ac:dyDescent="0.25">
      <c r="A14" s="9">
        <v>8</v>
      </c>
      <c r="B14" s="17" t="s">
        <v>38</v>
      </c>
      <c r="C14" s="20">
        <v>8</v>
      </c>
      <c r="D14" s="20">
        <v>394</v>
      </c>
      <c r="E14" s="20">
        <v>1126</v>
      </c>
      <c r="F14" s="20">
        <v>1051</v>
      </c>
      <c r="G14" s="21">
        <f t="shared" si="0"/>
        <v>0.93339253996447602</v>
      </c>
      <c r="H14" s="28">
        <v>21</v>
      </c>
      <c r="I14" s="29">
        <v>637.9136244</v>
      </c>
      <c r="J14" s="30">
        <v>157.81879999999998</v>
      </c>
      <c r="K14" s="31">
        <v>24.739838430075704</v>
      </c>
      <c r="R14" s="19"/>
      <c r="V14" s="19"/>
    </row>
    <row r="15" spans="1:22" ht="47.25" x14ac:dyDescent="0.25">
      <c r="A15" s="9">
        <v>9</v>
      </c>
      <c r="B15" s="17" t="s">
        <v>39</v>
      </c>
      <c r="C15" s="20">
        <v>4</v>
      </c>
      <c r="D15" s="20">
        <v>289</v>
      </c>
      <c r="E15" s="20">
        <v>721</v>
      </c>
      <c r="F15" s="20">
        <v>698</v>
      </c>
      <c r="G15" s="21">
        <f t="shared" si="0"/>
        <v>0.96809986130374481</v>
      </c>
      <c r="H15" s="28">
        <v>18</v>
      </c>
      <c r="I15" s="29">
        <v>488.84303999999997</v>
      </c>
      <c r="J15" s="30">
        <v>110.99</v>
      </c>
      <c r="K15" s="31">
        <v>22.704629281415155</v>
      </c>
      <c r="R15" s="19"/>
      <c r="V15" s="19"/>
    </row>
    <row r="16" spans="1:22" ht="47.25" x14ac:dyDescent="0.25">
      <c r="A16" s="9">
        <v>10</v>
      </c>
      <c r="B16" s="17" t="s">
        <v>40</v>
      </c>
      <c r="C16" s="20">
        <v>1</v>
      </c>
      <c r="D16" s="20">
        <v>114</v>
      </c>
      <c r="E16" s="20">
        <v>236</v>
      </c>
      <c r="F16" s="20">
        <v>225</v>
      </c>
      <c r="G16" s="21">
        <f t="shared" si="0"/>
        <v>0.95338983050847459</v>
      </c>
      <c r="H16" s="28">
        <v>10</v>
      </c>
      <c r="I16" s="30">
        <v>143.92800450000001</v>
      </c>
      <c r="J16" s="30">
        <v>48.159199999999998</v>
      </c>
      <c r="K16" s="32">
        <v>33.460618152320727</v>
      </c>
      <c r="R16" s="19"/>
      <c r="V16" s="19"/>
    </row>
    <row r="17" spans="1:22" ht="47.25" x14ac:dyDescent="0.25">
      <c r="A17" s="9">
        <v>11</v>
      </c>
      <c r="B17" s="17" t="s">
        <v>41</v>
      </c>
      <c r="C17" s="20">
        <v>25</v>
      </c>
      <c r="D17" s="20">
        <v>318</v>
      </c>
      <c r="E17" s="20">
        <v>1020</v>
      </c>
      <c r="F17" s="20">
        <v>972</v>
      </c>
      <c r="G17" s="21">
        <f t="shared" si="0"/>
        <v>0.95294117647058818</v>
      </c>
      <c r="H17" s="34">
        <v>16</v>
      </c>
      <c r="I17" s="30">
        <v>583.48388999999997</v>
      </c>
      <c r="J17" s="30">
        <v>109.4251</v>
      </c>
      <c r="K17" s="31">
        <v>18.753748282578975</v>
      </c>
      <c r="R17" s="19"/>
      <c r="V17" s="19"/>
    </row>
    <row r="18" spans="1:22" ht="47.25" x14ac:dyDescent="0.25">
      <c r="A18" s="9">
        <v>12</v>
      </c>
      <c r="B18" s="17" t="s">
        <v>42</v>
      </c>
      <c r="C18" s="20">
        <v>22</v>
      </c>
      <c r="D18" s="20">
        <v>337</v>
      </c>
      <c r="E18" s="20">
        <v>1062</v>
      </c>
      <c r="F18" s="20">
        <v>1002</v>
      </c>
      <c r="G18" s="21">
        <f t="shared" si="0"/>
        <v>0.94350282485875703</v>
      </c>
      <c r="H18" s="34">
        <v>14</v>
      </c>
      <c r="I18" s="29">
        <v>871.17431310000006</v>
      </c>
      <c r="J18" s="30">
        <v>347.46899999999999</v>
      </c>
      <c r="K18" s="31">
        <v>39.885129161299645</v>
      </c>
      <c r="R18" s="19"/>
      <c r="V18" s="19"/>
    </row>
    <row r="19" spans="1:22" ht="47.25" x14ac:dyDescent="0.25">
      <c r="A19" s="9">
        <v>13</v>
      </c>
      <c r="B19" s="17" t="s">
        <v>43</v>
      </c>
      <c r="C19" s="20">
        <v>4</v>
      </c>
      <c r="D19" s="20">
        <v>235</v>
      </c>
      <c r="E19" s="20">
        <v>526</v>
      </c>
      <c r="F19" s="20">
        <v>508</v>
      </c>
      <c r="G19" s="21">
        <f t="shared" si="0"/>
        <v>0.96577946768060841</v>
      </c>
      <c r="H19" s="34">
        <v>19</v>
      </c>
      <c r="I19" s="29">
        <v>415.12681874999998</v>
      </c>
      <c r="J19" s="30">
        <v>140.642</v>
      </c>
      <c r="K19" s="31">
        <v>33.879285473169638</v>
      </c>
      <c r="R19" s="19"/>
      <c r="V19" s="19"/>
    </row>
    <row r="20" spans="1:22" ht="44.25" customHeight="1" thickBot="1" x14ac:dyDescent="0.3">
      <c r="A20" s="10">
        <v>14</v>
      </c>
      <c r="B20" s="18" t="s">
        <v>44</v>
      </c>
      <c r="C20" s="20">
        <v>39</v>
      </c>
      <c r="D20" s="20">
        <f>526+108</f>
        <v>634</v>
      </c>
      <c r="E20" s="20">
        <v>579</v>
      </c>
      <c r="F20" s="20">
        <v>579</v>
      </c>
      <c r="G20" s="21">
        <f t="shared" si="0"/>
        <v>1</v>
      </c>
      <c r="H20" s="34">
        <v>44</v>
      </c>
      <c r="I20" s="29">
        <v>668.42490150000003</v>
      </c>
      <c r="J20" s="30">
        <v>118.30158</v>
      </c>
      <c r="K20" s="31">
        <v>17.698559663848787</v>
      </c>
      <c r="R20" s="19"/>
      <c r="V20" s="19"/>
    </row>
    <row r="21" spans="1:22" ht="30.75" customHeight="1" thickBot="1" x14ac:dyDescent="0.3">
      <c r="A21" s="7" t="s">
        <v>19</v>
      </c>
      <c r="B21" s="16" t="s">
        <v>45</v>
      </c>
      <c r="C21" s="36">
        <f>SUM(C7:C20)</f>
        <v>145</v>
      </c>
      <c r="D21" s="36">
        <f>SUM(D7:D20)</f>
        <v>4091</v>
      </c>
      <c r="E21" s="22">
        <f>SUM(E7:E20)</f>
        <v>9349</v>
      </c>
      <c r="F21" s="22">
        <f>SUM(F7:F20)</f>
        <v>8876</v>
      </c>
      <c r="G21" s="23">
        <f>+F21/E21</f>
        <v>0.94940635362070813</v>
      </c>
      <c r="H21" s="22">
        <f>SUM(H7:H20)</f>
        <v>256</v>
      </c>
      <c r="I21" s="22">
        <f t="shared" ref="I21:J21" si="1">SUM(I7:I20)</f>
        <v>6816.8404589499987</v>
      </c>
      <c r="J21" s="22">
        <f t="shared" si="1"/>
        <v>2208.2353799999996</v>
      </c>
      <c r="K21" s="35">
        <f>+J21/I21</f>
        <v>0.32393825164277573</v>
      </c>
      <c r="R21" s="19"/>
      <c r="V21" s="19"/>
    </row>
  </sheetData>
  <mergeCells count="3">
    <mergeCell ref="A1:K1"/>
    <mergeCell ref="A2:K2"/>
    <mergeCell ref="A3:K3"/>
  </mergeCells>
  <printOptions horizontalCentered="1"/>
  <pageMargins left="0.41" right="0.33" top="0.39370078740157483" bottom="0.39370078740157483" header="0.31496062992125984" footer="0.31496062992125984"/>
  <pageSetup paperSize="9" scale="5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Асосий кўрсаткичлар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2023-01-09T12:14:00Z</dcterms:modified>
</cp:coreProperties>
</file>