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1-илова" sheetId="1" r:id="rId1"/>
    <sheet name="3-илова" sheetId="3" r:id="rId2"/>
    <sheet name="4-илова" sheetId="2" r:id="rId3"/>
    <sheet name="5-илова " sheetId="4" r:id="rId4"/>
  </sheets>
  <definedNames>
    <definedName name="_xlnm._FilterDatabase" localSheetId="2" hidden="1">'4-илова'!$A$4:$J$7</definedName>
    <definedName name="_xlnm._FilterDatabase" localSheetId="3" hidden="1">'5-илова '!$A$4:$J$16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 s="1"/>
  <c r="E6" i="1" l="1"/>
  <c r="D6" i="1"/>
  <c r="C7" i="1"/>
  <c r="C8" i="1"/>
  <c r="C10" i="1"/>
  <c r="C6" i="1" l="1"/>
  <c r="G11" i="1" l="1"/>
  <c r="E11" i="1"/>
  <c r="F11" i="1"/>
  <c r="D11" i="1"/>
  <c r="C11" i="1" l="1"/>
</calcChain>
</file>

<file path=xl/sharedStrings.xml><?xml version="1.0" encoding="utf-8"?>
<sst xmlns="http://schemas.openxmlformats.org/spreadsheetml/2006/main" count="208" uniqueCount="101">
  <si>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</si>
  <si>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</si>
  <si>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</si>
  <si>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</si>
  <si>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</si>
  <si>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</si>
  <si>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</si>
  <si>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</si>
  <si>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</si>
  <si>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</si>
  <si>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</si>
  <si>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</si>
  <si>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</si>
  <si>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</si>
  <si>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>Давлат экология Қўмитаси</t>
  </si>
  <si>
    <t>(млн.сўм)</t>
  </si>
  <si>
    <t>Экология ва атроф - муҳитни муҳофаза қилиш давлат қўмитасининг Давлатлараро барқарор ривожланиш комиссияси Илмий-ахборот марказининг Ўзбекистон Республикасидаги бўлинмаси</t>
  </si>
  <si>
    <t>Атроф-мухитни мухофаза килиш сохасида ихтисослаштирилган аналитик назорат маркази</t>
  </si>
  <si>
    <t>"Бинолардан фойдаланиш ва капитал қурилиш дирекцияси"ДУК</t>
  </si>
  <si>
    <t>4.</t>
  </si>
  <si>
    <t>Харид қилиниши режалаштирилнган товар (хизматлар) миқдори</t>
  </si>
  <si>
    <t xml:space="preserve">Бюджетдан ташқари жамғарма </t>
  </si>
  <si>
    <t>Электрон дўкон</t>
  </si>
  <si>
    <t>миллий дўкон</t>
  </si>
  <si>
    <t>"ELEGANT GOLD PRINT" МЧЖ</t>
  </si>
  <si>
    <t>AVTOBUNKER ХК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</si>
  <si>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</si>
  <si>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</si>
  <si>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</si>
  <si>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</si>
  <si>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</si>
  <si>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</si>
  <si>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</si>
  <si>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</si>
  <si>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</si>
  <si>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</si>
  <si>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</si>
  <si>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</si>
  <si>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</si>
  <si>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</si>
  <si>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</si>
  <si>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</si>
  <si>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Пудратчи номи</t>
  </si>
  <si>
    <t>Корхона СТИРи</t>
  </si>
  <si>
    <t>Харид қилинаётган товарлар (хизматлар) ўлчов бирлиги (имконият даражасида</t>
  </si>
  <si>
    <t>дона</t>
  </si>
  <si>
    <t>2021 йилда Ўзбекистон Республикаси Экология ва атроф-муҳитни муҳофаза қилиш давлат қўмитаси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</si>
  <si>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 xml:space="preserve">Бюджет, Бюджетдан ташқари жамғарма </t>
  </si>
  <si>
    <t>2022 йил 1 чорак давомида Ўзбекистон Республикаси Экология ва атроф-муҳитни муҳофаза қилиш давлат қўмитаси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</si>
  <si>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 xml:space="preserve">2022 йил 1-чораги давомида Ўзбекистон Республикаси Экология ва атроф-муҳитни муҳофаза қилиш давлат қўмитаси томонидан ўтказилган танловлар (тендерлар) ва амалга оширилган давлат харидлари тўғрисидаги </t>
  </si>
  <si>
    <t>2022  йил 1-чораги давомида Ўзбекистон Республикаси Экология ва атроф-муҳитни муҳофаза қилиш давлат қўмитаси бюджетдан 
ажратилган маблағларнинг чегараланган миқдорининг ўз тасарруфидаги бюджет ташкилотлари кесимида тақсимоти тўғрисида
МАЪЛУМОТ</t>
  </si>
  <si>
    <t>Кофемашина</t>
  </si>
  <si>
    <t>Музлатгич</t>
  </si>
  <si>
    <t>WILD MAMMUT МЧЖ</t>
  </si>
  <si>
    <t>RAYYON OLIY SAVDO XK</t>
  </si>
  <si>
    <t>22111008084259/98068</t>
  </si>
  <si>
    <t>22111008185424/174224</t>
  </si>
  <si>
    <t>Жарималар бланкаси</t>
  </si>
  <si>
    <t>Қоғоз А4</t>
  </si>
  <si>
    <t>Қаттиқ диск</t>
  </si>
  <si>
    <t>Календар (тақвим)</t>
  </si>
  <si>
    <t>Календар (столда турадиган)</t>
  </si>
  <si>
    <t>Ручка shnaider (логотип туширилган)</t>
  </si>
  <si>
    <t>Ручка металл  (логотип туширилган)</t>
  </si>
  <si>
    <t>Блокнот А5 (логотип туширилган)</t>
  </si>
  <si>
    <t>Папка А4 (логотип туширилган)</t>
  </si>
  <si>
    <t>Қоғоз пакет А3 (логотип туширилган)</t>
  </si>
  <si>
    <t>Қайдлар учун қоғоз (кубарик логотип туширилган)</t>
  </si>
  <si>
    <t>Шина</t>
  </si>
  <si>
    <t>ХФ "Аслонобод"</t>
  </si>
  <si>
    <t>YTT Sobirov Doniyorbek Ulug'beko'g'li</t>
  </si>
  <si>
    <t>"DESKFORM" МЧЖ</t>
  </si>
  <si>
    <t>"PREMIUM POLIGRAF BIZNES" МЧЖ</t>
  </si>
  <si>
    <t>«TEZKOR POLIGRAF DIZAYN SERVICE» МЧЖ</t>
  </si>
  <si>
    <t>GLOBAL POLIGRAF DIZAYN МЧЖ</t>
  </si>
  <si>
    <t>Алоқа кабели</t>
  </si>
  <si>
    <t>"ALL IN ONE MARKET" МЧЖ</t>
  </si>
  <si>
    <t>м</t>
  </si>
  <si>
    <t>22111008036998/62944</t>
  </si>
  <si>
    <t>22111008181451/170417</t>
  </si>
  <si>
    <t>22111008109307/115788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</si>
  <si>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</si>
  <si>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</si>
  <si>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</si>
  <si>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22111008165130/158259</t>
  </si>
  <si>
    <t>22111008165119/158203</t>
  </si>
  <si>
    <t>22111008171367/163434</t>
  </si>
  <si>
    <t>22111008171365/162661</t>
  </si>
  <si>
    <t>22111008145683/143217</t>
  </si>
  <si>
    <t>22111008049695/73789</t>
  </si>
  <si>
    <t>22111008144132/142185</t>
  </si>
  <si>
    <t>22111008045089/69734</t>
  </si>
  <si>
    <t>22111008172662/164715</t>
  </si>
  <si>
    <t>22111008172589/164597</t>
  </si>
  <si>
    <t>22111008172542/164762</t>
  </si>
  <si>
    <t>22111008173129/162279</t>
  </si>
  <si>
    <t>22111008173137/162034</t>
  </si>
  <si>
    <t>22111008173140/162280</t>
  </si>
  <si>
    <t>22111008173115/161518</t>
  </si>
  <si>
    <t>22111008173120/161521</t>
  </si>
  <si>
    <t xml:space="preserve">  22111008173125/162278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</si>
</sst>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/>
    <xf numFmtId="43" fontId="2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43" fontId="2" fillId="2" borderId="1" xfId="1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8" fillId="0" borderId="0" xfId="4"/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2" borderId="1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vertical="center" wrapText="1"/>
    </xf>
    <xf numFmtId="0" fontId="8" fillId="3" borderId="0" xfId="4" applyFill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4" fillId="0" borderId="0" xfId="4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sqref="A1:G1"/>
    </sheetView>
  </sheetViews>
  <sheetFormatPr defaultRowHeight="15" x14ac:dyDescent="0.25"/>
  <cols>
    <col min="1" max="1" width="4.140625" style="4" bestFit="1" customWidth="1"/>
    <col min="2" max="2" width="37.28515625" style="4" customWidth="1"/>
    <col min="3" max="3" width="14.5703125" style="4" customWidth="1"/>
    <col min="4" max="5" width="17.7109375" style="4" customWidth="1"/>
    <col min="6" max="6" width="17.5703125" style="4" customWidth="1"/>
    <col min="7" max="7" width="24.5703125" style="4" customWidth="1"/>
    <col min="8" max="16384" width="9.140625" style="4"/>
  </cols>
  <sheetData>
    <row r="1" spans="1:7" ht="45.75" customHeight="1" x14ac:dyDescent="0.25">
      <c r="A1" s="39" t="s">
        <v>50</v>
      </c>
      <c r="B1" s="40"/>
      <c r="C1" s="40"/>
      <c r="D1" s="40"/>
      <c r="E1" s="40"/>
      <c r="F1" s="40"/>
      <c r="G1" s="40"/>
    </row>
    <row r="2" spans="1:7" x14ac:dyDescent="0.25">
      <c r="G2" s="7" t="s">
        <v>15</v>
      </c>
    </row>
    <row r="3" spans="1:7" ht="31.5" customHeight="1" x14ac:dyDescent="0.25">
      <c r="A3" s="38" t="s">
        <v>0</v>
      </c>
      <c r="B3" s="38" t="s">
        <v>1</v>
      </c>
      <c r="C3" s="38" t="s">
        <v>2</v>
      </c>
      <c r="D3" s="38"/>
      <c r="E3" s="38"/>
      <c r="F3" s="38"/>
      <c r="G3" s="38"/>
    </row>
    <row r="4" spans="1:7" ht="15.75" x14ac:dyDescent="0.25">
      <c r="A4" s="38"/>
      <c r="B4" s="38"/>
      <c r="C4" s="38" t="s">
        <v>3</v>
      </c>
      <c r="D4" s="38" t="s">
        <v>4</v>
      </c>
      <c r="E4" s="38"/>
      <c r="F4" s="38"/>
      <c r="G4" s="38"/>
    </row>
    <row r="5" spans="1:7" ht="110.25" x14ac:dyDescent="0.25">
      <c r="A5" s="38"/>
      <c r="B5" s="38"/>
      <c r="C5" s="38"/>
      <c r="D5" s="1" t="s">
        <v>5</v>
      </c>
      <c r="E5" s="1" t="s">
        <v>6</v>
      </c>
      <c r="F5" s="1" t="s">
        <v>7</v>
      </c>
      <c r="G5" s="1" t="s">
        <v>8</v>
      </c>
    </row>
    <row r="6" spans="1:7" ht="15.75" x14ac:dyDescent="0.25">
      <c r="A6" s="2" t="s">
        <v>9</v>
      </c>
      <c r="B6" s="6" t="s">
        <v>14</v>
      </c>
      <c r="C6" s="5">
        <f>+D6+E6+F6+G6</f>
        <v>5230.0469999999996</v>
      </c>
      <c r="D6" s="5">
        <f>2254.752-7.472</f>
        <v>2247.2799999999997</v>
      </c>
      <c r="E6" s="8">
        <f>540.285-1.556</f>
        <v>538.72899999999993</v>
      </c>
      <c r="F6" s="5">
        <v>2444.038</v>
      </c>
      <c r="G6" s="3"/>
    </row>
    <row r="7" spans="1:7" ht="90" x14ac:dyDescent="0.25">
      <c r="A7" s="2" t="s">
        <v>10</v>
      </c>
      <c r="B7" s="6" t="s">
        <v>16</v>
      </c>
      <c r="C7" s="5">
        <f t="shared" ref="C7:C10" si="0">+D7+E7+F7+G7</f>
        <v>9.0280000000000005</v>
      </c>
      <c r="D7" s="5">
        <v>7.4720000000000004</v>
      </c>
      <c r="E7" s="5">
        <v>1.556</v>
      </c>
      <c r="F7" s="5"/>
      <c r="G7" s="3"/>
    </row>
    <row r="8" spans="1:7" ht="45" x14ac:dyDescent="0.25">
      <c r="A8" s="2" t="s">
        <v>11</v>
      </c>
      <c r="B8" s="6" t="s">
        <v>17</v>
      </c>
      <c r="C8" s="5">
        <f t="shared" si="0"/>
        <v>335475.3</v>
      </c>
      <c r="D8" s="5">
        <v>270568.2</v>
      </c>
      <c r="E8" s="5">
        <v>64907.1</v>
      </c>
      <c r="F8" s="3"/>
      <c r="G8" s="3"/>
    </row>
    <row r="9" spans="1:7" ht="30" x14ac:dyDescent="0.25">
      <c r="A9" s="2" t="s">
        <v>19</v>
      </c>
      <c r="B9" s="6" t="s">
        <v>18</v>
      </c>
      <c r="C9" s="35">
        <f>+D9+E9+F9+G9</f>
        <v>340.36300799999998</v>
      </c>
      <c r="D9" s="37">
        <f>66.064+88.83+100.639</f>
        <v>255.53300000000002</v>
      </c>
      <c r="E9" s="37">
        <f>7.927794+10.659714+12.076</f>
        <v>30.663508</v>
      </c>
      <c r="F9" s="36">
        <v>54.166499999999999</v>
      </c>
      <c r="G9" s="36"/>
    </row>
    <row r="10" spans="1:7" ht="15.75" x14ac:dyDescent="0.25">
      <c r="A10" s="2" t="s">
        <v>12</v>
      </c>
      <c r="B10" s="3"/>
      <c r="C10" s="5">
        <f t="shared" si="0"/>
        <v>0</v>
      </c>
      <c r="D10" s="3"/>
      <c r="E10" s="3"/>
      <c r="F10" s="3"/>
      <c r="G10" s="3"/>
    </row>
    <row r="11" spans="1:7" ht="15.75" x14ac:dyDescent="0.25">
      <c r="A11" s="38" t="s">
        <v>13</v>
      </c>
      <c r="B11" s="38"/>
      <c r="C11" s="9">
        <f>SUM(C6:C10)</f>
        <v>341054.73800800001</v>
      </c>
      <c r="D11" s="9">
        <f>SUM(D6:D10)</f>
        <v>273078.48499999999</v>
      </c>
      <c r="E11" s="9">
        <f>SUM(E6:E10)</f>
        <v>65478.048508</v>
      </c>
      <c r="F11" s="9">
        <f>SUM(F6:F10)</f>
        <v>2498.2044999999998</v>
      </c>
      <c r="G11" s="9">
        <f>SUM(G6:G10)</f>
        <v>0</v>
      </c>
    </row>
  </sheetData>
  <mergeCells count="7">
    <mergeCell ref="A11:B11"/>
    <mergeCell ref="A1:G1"/>
    <mergeCell ref="A3:A5"/>
    <mergeCell ref="B3:B5"/>
    <mergeCell ref="C3:G3"/>
    <mergeCell ref="C4:C5"/>
    <mergeCell ref="D4:G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D6" sqref="D6"/>
    </sheetView>
  </sheetViews>
  <sheetFormatPr defaultRowHeight="15" x14ac:dyDescent="0.25"/>
  <cols>
    <col min="1" max="1" width="9.140625" style="18"/>
    <col min="2" max="2" width="14.85546875" style="18" customWidth="1"/>
    <col min="3" max="3" width="24.140625" style="18" customWidth="1"/>
    <col min="4" max="4" width="11.140625" style="18" customWidth="1"/>
    <col min="5" max="5" width="18.7109375" style="18" bestFit="1" customWidth="1"/>
    <col min="6" max="6" width="19.42578125" style="18" customWidth="1"/>
    <col min="7" max="16384" width="9.140625" style="18"/>
  </cols>
  <sheetData>
    <row r="1" spans="1:7" ht="54.75" customHeight="1" x14ac:dyDescent="0.25">
      <c r="A1" s="43" t="s">
        <v>49</v>
      </c>
      <c r="B1" s="43"/>
      <c r="C1" s="43"/>
      <c r="D1" s="43"/>
      <c r="E1" s="43"/>
      <c r="F1" s="43"/>
    </row>
    <row r="2" spans="1:7" ht="78.75" customHeight="1" x14ac:dyDescent="0.25">
      <c r="A2" s="44" t="s">
        <v>0</v>
      </c>
      <c r="B2" s="44" t="s">
        <v>26</v>
      </c>
      <c r="C2" s="44" t="s">
        <v>27</v>
      </c>
      <c r="D2" s="44" t="s">
        <v>28</v>
      </c>
      <c r="E2" s="44"/>
      <c r="F2" s="44" t="s">
        <v>29</v>
      </c>
    </row>
    <row r="3" spans="1:7" ht="15.75" x14ac:dyDescent="0.25">
      <c r="A3" s="44"/>
      <c r="B3" s="44"/>
      <c r="C3" s="44"/>
      <c r="D3" s="28" t="s">
        <v>30</v>
      </c>
      <c r="E3" s="28" t="s">
        <v>31</v>
      </c>
      <c r="F3" s="44"/>
    </row>
    <row r="4" spans="1:7" ht="31.5" x14ac:dyDescent="0.25">
      <c r="A4" s="41" t="s">
        <v>9</v>
      </c>
      <c r="B4" s="42" t="s">
        <v>32</v>
      </c>
      <c r="C4" s="21" t="s">
        <v>33</v>
      </c>
      <c r="D4" s="26">
        <v>2</v>
      </c>
      <c r="E4" s="27">
        <v>15744000</v>
      </c>
      <c r="F4" s="12" t="s">
        <v>21</v>
      </c>
    </row>
    <row r="5" spans="1:7" ht="47.25" x14ac:dyDescent="0.25">
      <c r="A5" s="41"/>
      <c r="B5" s="42"/>
      <c r="C5" s="21" t="s">
        <v>34</v>
      </c>
      <c r="D5" s="26">
        <v>21</v>
      </c>
      <c r="E5" s="27">
        <v>405197496</v>
      </c>
      <c r="F5" s="12" t="s">
        <v>47</v>
      </c>
      <c r="G5" s="23"/>
    </row>
    <row r="6" spans="1:7" ht="47.25" x14ac:dyDescent="0.25">
      <c r="A6" s="41"/>
      <c r="B6" s="42"/>
      <c r="C6" s="21" t="s">
        <v>35</v>
      </c>
      <c r="D6" s="26"/>
      <c r="E6" s="27"/>
      <c r="F6" s="22"/>
    </row>
    <row r="7" spans="1:7" ht="31.5" x14ac:dyDescent="0.25">
      <c r="A7" s="41"/>
      <c r="B7" s="42"/>
      <c r="C7" s="21" t="s">
        <v>36</v>
      </c>
      <c r="D7" s="26">
        <v>1</v>
      </c>
      <c r="E7" s="27">
        <v>1384933968</v>
      </c>
      <c r="F7" s="12" t="s">
        <v>21</v>
      </c>
    </row>
  </sheetData>
  <mergeCells count="8">
    <mergeCell ref="A4:A7"/>
    <mergeCell ref="B4:B7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zoomScale="90" zoomScaleNormal="90" workbookViewId="0">
      <selection activeCell="L14" sqref="L14"/>
    </sheetView>
  </sheetViews>
  <sheetFormatPr defaultColWidth="9" defaultRowHeight="15" x14ac:dyDescent="0.25"/>
  <cols>
    <col min="1" max="1" width="3.85546875" customWidth="1"/>
    <col min="2" max="2" width="12.5703125" customWidth="1"/>
    <col min="3" max="4" width="25" customWidth="1"/>
    <col min="5" max="5" width="20.5703125" bestFit="1" customWidth="1"/>
    <col min="6" max="6" width="20.5703125" customWidth="1"/>
    <col min="7" max="7" width="16.140625" hidden="1" customWidth="1"/>
    <col min="8" max="8" width="16" bestFit="1" customWidth="1"/>
    <col min="9" max="9" width="16.85546875" customWidth="1"/>
    <col min="10" max="10" width="19.5703125" customWidth="1"/>
    <col min="11" max="12" width="15.85546875" customWidth="1"/>
    <col min="13" max="13" width="17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45" t="s">
        <v>48</v>
      </c>
      <c r="C2" s="45"/>
      <c r="D2" s="45"/>
      <c r="E2" s="45"/>
      <c r="F2" s="45"/>
      <c r="G2" s="45"/>
      <c r="H2" s="45"/>
      <c r="I2" s="45"/>
      <c r="J2" s="45"/>
    </row>
    <row r="4" spans="1:13" ht="96.4" customHeight="1" x14ac:dyDescent="0.25">
      <c r="A4" s="46" t="s">
        <v>0</v>
      </c>
      <c r="B4" s="46" t="s">
        <v>26</v>
      </c>
      <c r="C4" s="46" t="s">
        <v>37</v>
      </c>
      <c r="D4" s="46" t="s">
        <v>38</v>
      </c>
      <c r="E4" s="46" t="s">
        <v>39</v>
      </c>
      <c r="F4" s="46" t="s">
        <v>40</v>
      </c>
      <c r="G4" s="11" t="s">
        <v>20</v>
      </c>
      <c r="H4" s="48" t="s">
        <v>41</v>
      </c>
      <c r="I4" s="49"/>
      <c r="J4" s="46" t="s">
        <v>44</v>
      </c>
      <c r="K4" s="46" t="s">
        <v>81</v>
      </c>
      <c r="L4" s="46" t="s">
        <v>82</v>
      </c>
      <c r="M4" s="46" t="s">
        <v>83</v>
      </c>
    </row>
    <row r="5" spans="1:13" ht="96.4" customHeight="1" x14ac:dyDescent="0.25">
      <c r="A5" s="47"/>
      <c r="B5" s="47"/>
      <c r="C5" s="47"/>
      <c r="D5" s="47"/>
      <c r="E5" s="47"/>
      <c r="F5" s="47"/>
      <c r="G5" s="11"/>
      <c r="H5" s="11" t="s">
        <v>42</v>
      </c>
      <c r="I5" s="11" t="s">
        <v>43</v>
      </c>
      <c r="J5" s="47"/>
      <c r="K5" s="47"/>
      <c r="L5" s="47"/>
      <c r="M5" s="47"/>
    </row>
    <row r="6" spans="1:13" ht="45" x14ac:dyDescent="0.25">
      <c r="A6" s="12">
        <v>1</v>
      </c>
      <c r="B6" s="50" t="s">
        <v>32</v>
      </c>
      <c r="C6" s="29" t="s">
        <v>51</v>
      </c>
      <c r="D6" s="12" t="s">
        <v>21</v>
      </c>
      <c r="E6" s="30" t="s">
        <v>22</v>
      </c>
      <c r="F6" s="12" t="s">
        <v>55</v>
      </c>
      <c r="G6" s="13"/>
      <c r="H6" s="29" t="s">
        <v>53</v>
      </c>
      <c r="I6" s="19">
        <v>308603191</v>
      </c>
      <c r="J6" s="14" t="s">
        <v>45</v>
      </c>
      <c r="K6" s="29">
        <v>1</v>
      </c>
      <c r="L6" s="13">
        <v>6624000</v>
      </c>
      <c r="M6" s="14">
        <v>6624000</v>
      </c>
    </row>
    <row r="7" spans="1:13" ht="45" x14ac:dyDescent="0.25">
      <c r="A7" s="12">
        <v>2</v>
      </c>
      <c r="B7" s="51"/>
      <c r="C7" s="29" t="s">
        <v>52</v>
      </c>
      <c r="D7" s="12" t="s">
        <v>21</v>
      </c>
      <c r="E7" s="30" t="s">
        <v>23</v>
      </c>
      <c r="F7" s="12" t="s">
        <v>56</v>
      </c>
      <c r="G7" s="13"/>
      <c r="H7" s="29" t="s">
        <v>54</v>
      </c>
      <c r="I7" s="19">
        <v>306406501</v>
      </c>
      <c r="J7" s="14" t="s">
        <v>45</v>
      </c>
      <c r="K7" s="29">
        <v>4</v>
      </c>
      <c r="L7" s="13">
        <v>2280000</v>
      </c>
      <c r="M7" s="14">
        <v>9120000</v>
      </c>
    </row>
    <row r="8" spans="1:13" x14ac:dyDescent="0.25">
      <c r="A8" s="10"/>
      <c r="B8" s="10"/>
      <c r="C8" s="10"/>
      <c r="D8" s="15"/>
      <c r="E8" s="16"/>
      <c r="F8" s="10"/>
      <c r="G8" s="17"/>
      <c r="H8" s="16"/>
      <c r="I8" s="16"/>
      <c r="J8" s="16"/>
    </row>
    <row r="9" spans="1:13" x14ac:dyDescent="0.25">
      <c r="A9" s="10"/>
      <c r="B9" s="10"/>
      <c r="C9" s="10"/>
      <c r="D9" s="15"/>
      <c r="E9" s="16"/>
      <c r="F9" s="10"/>
      <c r="G9" s="17"/>
      <c r="H9" s="16"/>
      <c r="I9" s="16"/>
      <c r="J9" s="16"/>
    </row>
    <row r="10" spans="1:13" x14ac:dyDescent="0.25">
      <c r="A10" s="10"/>
      <c r="B10" s="10"/>
      <c r="C10" s="10"/>
      <c r="D10" s="15"/>
      <c r="E10" s="16"/>
      <c r="F10" s="10"/>
      <c r="G10" s="17"/>
      <c r="H10" s="16"/>
      <c r="I10" s="16"/>
      <c r="J10" s="16"/>
    </row>
  </sheetData>
  <mergeCells count="13">
    <mergeCell ref="M4:M5"/>
    <mergeCell ref="B6:B7"/>
    <mergeCell ref="E4:E5"/>
    <mergeCell ref="F4:F5"/>
    <mergeCell ref="K4:K5"/>
    <mergeCell ref="L4:L5"/>
    <mergeCell ref="B2:J2"/>
    <mergeCell ref="A4:A5"/>
    <mergeCell ref="B4:B5"/>
    <mergeCell ref="C4:C5"/>
    <mergeCell ref="D4:D5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opLeftCell="A12" zoomScale="90" zoomScaleNormal="90" workbookViewId="0">
      <selection activeCell="M6" sqref="M6:M26"/>
    </sheetView>
  </sheetViews>
  <sheetFormatPr defaultColWidth="9" defaultRowHeight="15" x14ac:dyDescent="0.25"/>
  <cols>
    <col min="1" max="1" width="3.85546875" customWidth="1"/>
    <col min="2" max="2" width="12.5703125" customWidth="1"/>
    <col min="3" max="4" width="25" customWidth="1"/>
    <col min="5" max="5" width="20.5703125" bestFit="1" customWidth="1"/>
    <col min="6" max="6" width="20.7109375" customWidth="1"/>
    <col min="7" max="7" width="0.140625" customWidth="1"/>
    <col min="8" max="8" width="20.28515625" bestFit="1" customWidth="1"/>
    <col min="9" max="9" width="22.5703125" customWidth="1"/>
    <col min="10" max="10" width="19.5703125" customWidth="1"/>
    <col min="11" max="11" width="15.140625" customWidth="1"/>
    <col min="12" max="12" width="14.85546875" customWidth="1"/>
    <col min="13" max="13" width="17.5703125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45" t="s">
        <v>46</v>
      </c>
      <c r="C2" s="45"/>
      <c r="D2" s="45"/>
      <c r="E2" s="45"/>
      <c r="F2" s="45"/>
      <c r="G2" s="45"/>
      <c r="H2" s="45"/>
      <c r="I2" s="45"/>
      <c r="J2" s="45"/>
    </row>
    <row r="4" spans="1:13" ht="96.4" customHeight="1" x14ac:dyDescent="0.25">
      <c r="A4" s="46" t="s">
        <v>0</v>
      </c>
      <c r="B4" s="46" t="s">
        <v>26</v>
      </c>
      <c r="C4" s="46" t="s">
        <v>37</v>
      </c>
      <c r="D4" s="46" t="s">
        <v>38</v>
      </c>
      <c r="E4" s="46" t="s">
        <v>39</v>
      </c>
      <c r="F4" s="46" t="s">
        <v>40</v>
      </c>
      <c r="G4" s="11" t="s">
        <v>20</v>
      </c>
      <c r="H4" s="48" t="s">
        <v>41</v>
      </c>
      <c r="I4" s="49"/>
      <c r="J4" s="46" t="s">
        <v>44</v>
      </c>
      <c r="K4" s="46" t="s">
        <v>81</v>
      </c>
      <c r="L4" s="46" t="s">
        <v>82</v>
      </c>
      <c r="M4" s="46" t="s">
        <v>83</v>
      </c>
    </row>
    <row r="5" spans="1:13" ht="96.4" customHeight="1" x14ac:dyDescent="0.25">
      <c r="A5" s="47"/>
      <c r="B5" s="47"/>
      <c r="C5" s="47"/>
      <c r="D5" s="47"/>
      <c r="E5" s="47"/>
      <c r="F5" s="47"/>
      <c r="G5" s="11"/>
      <c r="H5" s="11" t="s">
        <v>42</v>
      </c>
      <c r="I5" s="11" t="s">
        <v>43</v>
      </c>
      <c r="J5" s="47"/>
      <c r="K5" s="47"/>
      <c r="L5" s="47"/>
      <c r="M5" s="47"/>
    </row>
    <row r="6" spans="1:13" ht="30" x14ac:dyDescent="0.25">
      <c r="A6" s="31">
        <v>1</v>
      </c>
      <c r="B6" s="52" t="s">
        <v>32</v>
      </c>
      <c r="C6" s="29" t="s">
        <v>75</v>
      </c>
      <c r="D6" s="30" t="s">
        <v>21</v>
      </c>
      <c r="E6" s="30" t="s">
        <v>22</v>
      </c>
      <c r="F6" s="32" t="s">
        <v>78</v>
      </c>
      <c r="G6" s="13"/>
      <c r="H6" s="29" t="s">
        <v>76</v>
      </c>
      <c r="I6" s="29">
        <v>306780316</v>
      </c>
      <c r="J6" s="14" t="s">
        <v>77</v>
      </c>
      <c r="K6" s="29">
        <v>500</v>
      </c>
      <c r="L6" s="13">
        <v>1870</v>
      </c>
      <c r="M6" s="14">
        <v>935000</v>
      </c>
    </row>
    <row r="7" spans="1:13" ht="30" x14ac:dyDescent="0.25">
      <c r="A7" s="31">
        <v>2</v>
      </c>
      <c r="B7" s="52"/>
      <c r="C7" s="29" t="s">
        <v>57</v>
      </c>
      <c r="D7" s="30" t="s">
        <v>21</v>
      </c>
      <c r="E7" s="30" t="s">
        <v>23</v>
      </c>
      <c r="F7" s="32" t="s">
        <v>91</v>
      </c>
      <c r="G7" s="13"/>
      <c r="H7" s="29" t="s">
        <v>24</v>
      </c>
      <c r="I7" s="29">
        <v>303077559</v>
      </c>
      <c r="J7" s="14" t="s">
        <v>45</v>
      </c>
      <c r="K7" s="29">
        <v>5400</v>
      </c>
      <c r="L7" s="13">
        <v>2992</v>
      </c>
      <c r="M7" s="14">
        <v>16156800</v>
      </c>
    </row>
    <row r="8" spans="1:13" ht="30" x14ac:dyDescent="0.25">
      <c r="A8" s="31">
        <v>3</v>
      </c>
      <c r="B8" s="52"/>
      <c r="C8" s="29" t="s">
        <v>58</v>
      </c>
      <c r="D8" s="30" t="s">
        <v>21</v>
      </c>
      <c r="E8" s="30" t="s">
        <v>22</v>
      </c>
      <c r="F8" s="32" t="s">
        <v>89</v>
      </c>
      <c r="G8" s="13"/>
      <c r="H8" s="29" t="s">
        <v>69</v>
      </c>
      <c r="I8" s="29">
        <v>201726861</v>
      </c>
      <c r="J8" s="14" t="s">
        <v>45</v>
      </c>
      <c r="K8" s="29">
        <v>50</v>
      </c>
      <c r="L8" s="13">
        <v>33000</v>
      </c>
      <c r="M8" s="14">
        <v>1650000</v>
      </c>
    </row>
    <row r="9" spans="1:13" ht="45" x14ac:dyDescent="0.25">
      <c r="A9" s="31">
        <v>4</v>
      </c>
      <c r="B9" s="52"/>
      <c r="C9" s="29" t="s">
        <v>59</v>
      </c>
      <c r="D9" s="29" t="s">
        <v>21</v>
      </c>
      <c r="E9" s="30" t="s">
        <v>22</v>
      </c>
      <c r="F9" s="32" t="s">
        <v>80</v>
      </c>
      <c r="G9" s="13"/>
      <c r="H9" s="29" t="s">
        <v>70</v>
      </c>
      <c r="I9" s="33">
        <v>32205941230045</v>
      </c>
      <c r="J9" s="14" t="s">
        <v>45</v>
      </c>
      <c r="K9" s="29">
        <v>2</v>
      </c>
      <c r="L9" s="13">
        <v>879298</v>
      </c>
      <c r="M9" s="14">
        <v>1758596</v>
      </c>
    </row>
    <row r="10" spans="1:13" ht="30" x14ac:dyDescent="0.25">
      <c r="A10" s="31">
        <v>5</v>
      </c>
      <c r="B10" s="52"/>
      <c r="C10" s="29" t="s">
        <v>58</v>
      </c>
      <c r="D10" s="29" t="s">
        <v>21</v>
      </c>
      <c r="E10" s="30" t="s">
        <v>22</v>
      </c>
      <c r="F10" s="32" t="s">
        <v>88</v>
      </c>
      <c r="G10" s="13"/>
      <c r="H10" s="29" t="s">
        <v>71</v>
      </c>
      <c r="I10" s="29">
        <v>205040829</v>
      </c>
      <c r="J10" s="14" t="s">
        <v>45</v>
      </c>
      <c r="K10" s="29">
        <v>200</v>
      </c>
      <c r="L10" s="13">
        <v>38798</v>
      </c>
      <c r="M10" s="14">
        <v>7759600</v>
      </c>
    </row>
    <row r="11" spans="1:13" ht="45" x14ac:dyDescent="0.25">
      <c r="A11" s="31">
        <v>6</v>
      </c>
      <c r="B11" s="52"/>
      <c r="C11" s="29" t="s">
        <v>57</v>
      </c>
      <c r="D11" s="29" t="s">
        <v>21</v>
      </c>
      <c r="E11" s="30" t="s">
        <v>23</v>
      </c>
      <c r="F11" s="32" t="s">
        <v>90</v>
      </c>
      <c r="G11" s="13"/>
      <c r="H11" s="29" t="s">
        <v>72</v>
      </c>
      <c r="I11" s="29">
        <v>303018986</v>
      </c>
      <c r="J11" s="14" t="s">
        <v>45</v>
      </c>
      <c r="K11" s="29">
        <v>75000</v>
      </c>
      <c r="L11" s="13">
        <v>1099.0999999999999</v>
      </c>
      <c r="M11" s="14">
        <v>82432500</v>
      </c>
    </row>
    <row r="12" spans="1:13" ht="30" x14ac:dyDescent="0.25">
      <c r="A12" s="31">
        <v>7</v>
      </c>
      <c r="B12" s="52"/>
      <c r="C12" s="29" t="s">
        <v>60</v>
      </c>
      <c r="D12" s="29" t="s">
        <v>21</v>
      </c>
      <c r="E12" s="30" t="s">
        <v>23</v>
      </c>
      <c r="F12" s="24" t="s">
        <v>84</v>
      </c>
      <c r="G12" s="25"/>
      <c r="H12" s="29" t="s">
        <v>24</v>
      </c>
      <c r="I12" s="29">
        <v>303077559</v>
      </c>
      <c r="J12" s="14" t="s">
        <v>45</v>
      </c>
      <c r="K12" s="29">
        <v>1000</v>
      </c>
      <c r="L12" s="13">
        <v>65000</v>
      </c>
      <c r="M12" s="14">
        <v>65000000</v>
      </c>
    </row>
    <row r="13" spans="1:13" ht="30" x14ac:dyDescent="0.25">
      <c r="A13" s="31">
        <v>8</v>
      </c>
      <c r="B13" s="52"/>
      <c r="C13" s="29" t="s">
        <v>61</v>
      </c>
      <c r="D13" s="29" t="s">
        <v>21</v>
      </c>
      <c r="E13" s="30" t="s">
        <v>23</v>
      </c>
      <c r="F13" s="30" t="s">
        <v>85</v>
      </c>
      <c r="G13" s="13"/>
      <c r="H13" s="29" t="s">
        <v>24</v>
      </c>
      <c r="I13" s="29">
        <v>303077559</v>
      </c>
      <c r="J13" s="14" t="s">
        <v>45</v>
      </c>
      <c r="K13" s="29">
        <v>1000</v>
      </c>
      <c r="L13" s="13">
        <v>66000</v>
      </c>
      <c r="M13" s="14">
        <v>66000000</v>
      </c>
    </row>
    <row r="14" spans="1:13" ht="60" x14ac:dyDescent="0.25">
      <c r="A14" s="31">
        <v>9</v>
      </c>
      <c r="B14" s="52"/>
      <c r="C14" s="29" t="s">
        <v>62</v>
      </c>
      <c r="D14" s="29" t="s">
        <v>21</v>
      </c>
      <c r="E14" s="30" t="s">
        <v>23</v>
      </c>
      <c r="F14" s="30" t="s">
        <v>93</v>
      </c>
      <c r="G14" s="13"/>
      <c r="H14" s="29" t="s">
        <v>73</v>
      </c>
      <c r="I14" s="29">
        <v>306576806</v>
      </c>
      <c r="J14" s="14" t="s">
        <v>45</v>
      </c>
      <c r="K14" s="29">
        <v>500</v>
      </c>
      <c r="L14" s="13">
        <v>14000</v>
      </c>
      <c r="M14" s="14">
        <v>7000000</v>
      </c>
    </row>
    <row r="15" spans="1:13" ht="60" x14ac:dyDescent="0.25">
      <c r="A15" s="31">
        <v>10</v>
      </c>
      <c r="B15" s="52"/>
      <c r="C15" s="29" t="s">
        <v>62</v>
      </c>
      <c r="D15" s="29" t="s">
        <v>21</v>
      </c>
      <c r="E15" s="30" t="s">
        <v>23</v>
      </c>
      <c r="F15" s="30" t="s">
        <v>92</v>
      </c>
      <c r="G15" s="13"/>
      <c r="H15" s="29" t="s">
        <v>73</v>
      </c>
      <c r="I15" s="29">
        <v>306576806</v>
      </c>
      <c r="J15" s="14" t="s">
        <v>45</v>
      </c>
      <c r="K15" s="29">
        <v>500</v>
      </c>
      <c r="L15" s="13">
        <v>15000</v>
      </c>
      <c r="M15" s="14">
        <v>7500000</v>
      </c>
    </row>
    <row r="16" spans="1:13" ht="45" x14ac:dyDescent="0.25">
      <c r="A16" s="31">
        <v>11</v>
      </c>
      <c r="B16" s="52"/>
      <c r="C16" s="29" t="s">
        <v>63</v>
      </c>
      <c r="D16" s="29" t="s">
        <v>21</v>
      </c>
      <c r="E16" s="30" t="s">
        <v>23</v>
      </c>
      <c r="F16" s="30" t="s">
        <v>93</v>
      </c>
      <c r="G16" s="13"/>
      <c r="H16" s="29" t="s">
        <v>74</v>
      </c>
      <c r="I16" s="29">
        <v>303379997</v>
      </c>
      <c r="J16" s="14" t="s">
        <v>45</v>
      </c>
      <c r="K16" s="29">
        <v>150</v>
      </c>
      <c r="L16" s="13">
        <v>40000</v>
      </c>
      <c r="M16" s="14">
        <v>6000000</v>
      </c>
    </row>
    <row r="17" spans="1:13" ht="60" x14ac:dyDescent="0.25">
      <c r="A17" s="31">
        <v>12</v>
      </c>
      <c r="B17" s="52"/>
      <c r="C17" s="29" t="s">
        <v>63</v>
      </c>
      <c r="D17" s="29" t="s">
        <v>21</v>
      </c>
      <c r="E17" s="30" t="s">
        <v>23</v>
      </c>
      <c r="F17" s="30" t="s">
        <v>94</v>
      </c>
      <c r="G17" s="20"/>
      <c r="H17" s="29" t="s">
        <v>73</v>
      </c>
      <c r="I17" s="34">
        <v>306576806</v>
      </c>
      <c r="J17" s="14" t="s">
        <v>45</v>
      </c>
      <c r="K17" s="29">
        <v>150</v>
      </c>
      <c r="L17" s="13">
        <v>39500</v>
      </c>
      <c r="M17" s="14">
        <v>5925000</v>
      </c>
    </row>
    <row r="18" spans="1:13" ht="30" x14ac:dyDescent="0.25">
      <c r="A18" s="31">
        <v>13</v>
      </c>
      <c r="B18" s="52"/>
      <c r="C18" s="29" t="s">
        <v>64</v>
      </c>
      <c r="D18" s="29" t="s">
        <v>21</v>
      </c>
      <c r="E18" s="30" t="s">
        <v>23</v>
      </c>
      <c r="F18" s="30" t="s">
        <v>95</v>
      </c>
      <c r="G18" s="20"/>
      <c r="H18" s="29" t="s">
        <v>24</v>
      </c>
      <c r="I18" s="29">
        <v>303077559</v>
      </c>
      <c r="J18" s="14" t="s">
        <v>45</v>
      </c>
      <c r="K18" s="29">
        <v>300</v>
      </c>
      <c r="L18" s="13">
        <v>31000</v>
      </c>
      <c r="M18" s="14">
        <v>9300000</v>
      </c>
    </row>
    <row r="19" spans="1:13" ht="30" x14ac:dyDescent="0.25">
      <c r="A19" s="31">
        <v>14</v>
      </c>
      <c r="B19" s="52"/>
      <c r="C19" s="29" t="s">
        <v>64</v>
      </c>
      <c r="D19" s="29" t="s">
        <v>21</v>
      </c>
      <c r="E19" s="30" t="s">
        <v>23</v>
      </c>
      <c r="F19" s="30" t="s">
        <v>97</v>
      </c>
      <c r="G19" s="20"/>
      <c r="H19" s="29" t="s">
        <v>24</v>
      </c>
      <c r="I19" s="29">
        <v>303077559</v>
      </c>
      <c r="J19" s="14" t="s">
        <v>45</v>
      </c>
      <c r="K19" s="29">
        <v>350</v>
      </c>
      <c r="L19" s="13">
        <v>31000</v>
      </c>
      <c r="M19" s="14">
        <v>10850000</v>
      </c>
    </row>
    <row r="20" spans="1:13" ht="30" x14ac:dyDescent="0.25">
      <c r="A20" s="31">
        <v>15</v>
      </c>
      <c r="B20" s="52"/>
      <c r="C20" s="29" t="s">
        <v>64</v>
      </c>
      <c r="D20" s="29" t="s">
        <v>21</v>
      </c>
      <c r="E20" s="30" t="s">
        <v>23</v>
      </c>
      <c r="F20" s="30" t="s">
        <v>96</v>
      </c>
      <c r="G20" s="20"/>
      <c r="H20" s="29" t="s">
        <v>24</v>
      </c>
      <c r="I20" s="29">
        <v>303077559</v>
      </c>
      <c r="J20" s="14" t="s">
        <v>45</v>
      </c>
      <c r="K20" s="29">
        <v>350</v>
      </c>
      <c r="L20" s="13">
        <v>31000</v>
      </c>
      <c r="M20" s="14">
        <v>10850000</v>
      </c>
    </row>
    <row r="21" spans="1:13" ht="30" x14ac:dyDescent="0.25">
      <c r="A21" s="31">
        <v>16</v>
      </c>
      <c r="B21" s="52"/>
      <c r="C21" s="29" t="s">
        <v>65</v>
      </c>
      <c r="D21" s="29" t="s">
        <v>21</v>
      </c>
      <c r="E21" s="30" t="s">
        <v>23</v>
      </c>
      <c r="F21" s="30" t="s">
        <v>86</v>
      </c>
      <c r="G21" s="20"/>
      <c r="H21" s="29" t="s">
        <v>24</v>
      </c>
      <c r="I21" s="29">
        <v>303077559</v>
      </c>
      <c r="J21" s="14" t="s">
        <v>45</v>
      </c>
      <c r="K21" s="29">
        <v>2000</v>
      </c>
      <c r="L21" s="13">
        <v>27000</v>
      </c>
      <c r="M21" s="14">
        <v>54000000</v>
      </c>
    </row>
    <row r="22" spans="1:13" ht="30" x14ac:dyDescent="0.25">
      <c r="A22" s="31">
        <v>17</v>
      </c>
      <c r="B22" s="52"/>
      <c r="C22" s="29" t="s">
        <v>66</v>
      </c>
      <c r="D22" s="29" t="s">
        <v>21</v>
      </c>
      <c r="E22" s="30" t="s">
        <v>23</v>
      </c>
      <c r="F22" s="30" t="s">
        <v>98</v>
      </c>
      <c r="G22" s="20"/>
      <c r="H22" s="29" t="s">
        <v>24</v>
      </c>
      <c r="I22" s="29">
        <v>303077559</v>
      </c>
      <c r="J22" s="14" t="s">
        <v>45</v>
      </c>
      <c r="K22" s="29">
        <v>300</v>
      </c>
      <c r="L22" s="13">
        <v>23000</v>
      </c>
      <c r="M22" s="14">
        <v>6900000</v>
      </c>
    </row>
    <row r="23" spans="1:13" ht="30" x14ac:dyDescent="0.25">
      <c r="A23" s="31">
        <v>18</v>
      </c>
      <c r="B23" s="52"/>
      <c r="C23" s="29" t="s">
        <v>66</v>
      </c>
      <c r="D23" s="29" t="s">
        <v>21</v>
      </c>
      <c r="E23" s="30" t="s">
        <v>23</v>
      </c>
      <c r="F23" s="30" t="s">
        <v>99</v>
      </c>
      <c r="G23" s="20"/>
      <c r="H23" s="29" t="s">
        <v>24</v>
      </c>
      <c r="I23" s="29">
        <v>303077559</v>
      </c>
      <c r="J23" s="14" t="s">
        <v>45</v>
      </c>
      <c r="K23" s="29">
        <v>300</v>
      </c>
      <c r="L23" s="13">
        <v>23000</v>
      </c>
      <c r="M23" s="14">
        <v>6900000</v>
      </c>
    </row>
    <row r="24" spans="1:13" ht="45" x14ac:dyDescent="0.25">
      <c r="A24" s="31">
        <v>19</v>
      </c>
      <c r="B24" s="52"/>
      <c r="C24" s="29" t="s">
        <v>66</v>
      </c>
      <c r="D24" s="29" t="s">
        <v>21</v>
      </c>
      <c r="E24" s="30" t="s">
        <v>23</v>
      </c>
      <c r="F24" s="30" t="s">
        <v>100</v>
      </c>
      <c r="G24" s="20"/>
      <c r="H24" s="29" t="s">
        <v>24</v>
      </c>
      <c r="I24" s="29">
        <v>303077559</v>
      </c>
      <c r="J24" s="14" t="s">
        <v>45</v>
      </c>
      <c r="K24" s="29">
        <v>400</v>
      </c>
      <c r="L24" s="13">
        <v>23000</v>
      </c>
      <c r="M24" s="14">
        <v>9200000</v>
      </c>
    </row>
    <row r="25" spans="1:13" ht="45" x14ac:dyDescent="0.25">
      <c r="A25" s="31">
        <v>20</v>
      </c>
      <c r="B25" s="52"/>
      <c r="C25" s="29" t="s">
        <v>67</v>
      </c>
      <c r="D25" s="29" t="s">
        <v>21</v>
      </c>
      <c r="E25" s="30" t="s">
        <v>23</v>
      </c>
      <c r="F25" s="30" t="s">
        <v>87</v>
      </c>
      <c r="G25" s="20"/>
      <c r="H25" s="29" t="s">
        <v>24</v>
      </c>
      <c r="I25" s="29">
        <v>303077559</v>
      </c>
      <c r="J25" s="14" t="s">
        <v>45</v>
      </c>
      <c r="K25" s="29">
        <v>1000</v>
      </c>
      <c r="L25" s="13">
        <v>21200</v>
      </c>
      <c r="M25" s="14">
        <v>21200000</v>
      </c>
    </row>
    <row r="26" spans="1:13" ht="30" x14ac:dyDescent="0.25">
      <c r="A26" s="31">
        <v>21</v>
      </c>
      <c r="B26" s="52"/>
      <c r="C26" s="29" t="s">
        <v>68</v>
      </c>
      <c r="D26" s="29" t="s">
        <v>21</v>
      </c>
      <c r="E26" s="30" t="s">
        <v>22</v>
      </c>
      <c r="F26" s="30" t="s">
        <v>79</v>
      </c>
      <c r="G26" s="20"/>
      <c r="H26" s="29" t="s">
        <v>25</v>
      </c>
      <c r="I26" s="29">
        <v>306965432</v>
      </c>
      <c r="J26" s="14" t="s">
        <v>45</v>
      </c>
      <c r="K26" s="29">
        <v>4</v>
      </c>
      <c r="L26" s="13">
        <v>1970000</v>
      </c>
      <c r="M26" s="14">
        <v>7880000</v>
      </c>
    </row>
  </sheetData>
  <mergeCells count="13">
    <mergeCell ref="K4:K5"/>
    <mergeCell ref="L4:L5"/>
    <mergeCell ref="M4:M5"/>
    <mergeCell ref="B2:J2"/>
    <mergeCell ref="F4:F5"/>
    <mergeCell ref="H4:I4"/>
    <mergeCell ref="J4:J5"/>
    <mergeCell ref="E4:E5"/>
    <mergeCell ref="B6:B26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1-илова</vt:lpstr>
      <vt:lpstr>3-илова</vt:lpstr>
      <vt:lpstr>4-илова</vt:lpstr>
      <vt:lpstr>5-илова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2022-02-07T14:59:42Z</cp:lastPrinted>
  <dcterms:created xsi:type="dcterms:W3CDTF">2022-02-07T14:37:31Z</dcterms:created>
  <dcterms:modified xsi:type="dcterms:W3CDTF">2022-05-05T07:52:37Z</dcterms:modified>
</cp:coreProperties>
</file>