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Ҳисоб палата\"/>
    </mc:Choice>
  </mc:AlternateContent>
  <bookViews>
    <workbookView xWindow="0" yWindow="0" windowWidth="28800" windowHeight="12330" activeTab="1"/>
  </bookViews>
  <sheets>
    <sheet name="1-илова" sheetId="1" r:id="rId1"/>
    <sheet name="2-Илова" sheetId="6" r:id="rId2"/>
    <sheet name="3-илова" sheetId="3" r:id="rId3"/>
    <sheet name="4-илова" sheetId="2" r:id="rId4"/>
    <sheet name="5-илова " sheetId="4" r:id="rId5"/>
    <sheet name="6-Илова" sheetId="5" r:id="rId6"/>
    <sheet name="8-илова" sheetId="7" r:id="rId7"/>
    <sheet name="9-илова" sheetId="9" r:id="rId8"/>
    <sheet name="10-илова" sheetId="10" r:id="rId9"/>
    <sheet name="11-илова" sheetId="11" r:id="rId10"/>
  </sheets>
  <definedNames>
    <definedName name="_xlnm._FilterDatabase" localSheetId="3" hidden="1">'4-илова'!$A$4:$J$7</definedName>
    <definedName name="_xlnm._FilterDatabase" localSheetId="4" hidden="1">'5-илова '!$A$4:$J$16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J10" i="6" s="1"/>
  <c r="I21" i="7" l="1"/>
  <c r="K21" i="7" s="1"/>
  <c r="I20" i="7" l="1"/>
  <c r="K20" i="7" s="1"/>
  <c r="G20" i="7"/>
  <c r="I19" i="7"/>
  <c r="K19" i="7" s="1"/>
  <c r="G19" i="7"/>
  <c r="C6" i="1" l="1"/>
  <c r="C9" i="1"/>
  <c r="C7" i="1" l="1"/>
  <c r="C8" i="1"/>
  <c r="C10" i="1"/>
  <c r="G11" i="1" l="1"/>
  <c r="E11" i="1"/>
  <c r="F11" i="1"/>
  <c r="D11" i="1"/>
  <c r="C11" i="1" l="1"/>
</calcChain>
</file>

<file path=xl/sharedStrings.xml><?xml version="1.0" encoding="utf-8"?>
<sst xmlns="http://schemas.openxmlformats.org/spreadsheetml/2006/main" count="924" uniqueCount="509">
  <si>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</si>
  <si>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</si>
  <si>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</si>
  <si>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</si>
  <si>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</si>
  <si>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</si>
  <si>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</si>
  <si>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</si>
  <si>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</si>
  <si>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</si>
  <si>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</si>
  <si>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</si>
  <si>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</si>
  <si>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</si>
  <si>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>Давлат экология Қўмитаси</t>
  </si>
  <si>
    <t>(млн.сўм)</t>
  </si>
  <si>
    <t>Экология ва атроф - муҳитни муҳофаза қилиш давлат қўмитасининг Давлатлараро барқарор ривожланиш комиссияси Илмий-ахборот марказининг Ўзбекистон Республикасидаги бўлинмаси</t>
  </si>
  <si>
    <t>Атроф-мухитни мухофаза килиш сохасида ихтисослаштирилган аналитик назорат маркази</t>
  </si>
  <si>
    <t>"Бинолардан фойдаланиш ва капитал қурилиш дирекцияси"ДУК</t>
  </si>
  <si>
    <t>4.</t>
  </si>
  <si>
    <t>Харид қилиниши режалаштирилнган товар (хизматлар) миқдори</t>
  </si>
  <si>
    <t xml:space="preserve">Бюджетдан ташқари жамғарма </t>
  </si>
  <si>
    <t>Электрон дўкон</t>
  </si>
  <si>
    <t>миллий дўкон</t>
  </si>
  <si>
    <t>"ELEGANT GOLD PRINT" МЧЖ</t>
  </si>
  <si>
    <t>AVTOBUNKER ХК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</si>
  <si>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</si>
  <si>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</si>
  <si>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</si>
  <si>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</si>
  <si>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</si>
  <si>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</si>
  <si>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</si>
  <si>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</si>
  <si>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</si>
  <si>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</si>
  <si>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</si>
  <si>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</si>
  <si>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</si>
  <si>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</si>
  <si>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</si>
  <si>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</si>
  <si>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Пудратчи номи</t>
  </si>
  <si>
    <t>Корхона СТИРи</t>
  </si>
  <si>
    <t>Харид қилинаётган товарлар (хизматлар) ўлчов бирлиги (имконият даражасида</t>
  </si>
  <si>
    <t>дона</t>
  </si>
  <si>
    <t xml:space="preserve">Бюджет, Бюджетдан ташқари жамғарма </t>
  </si>
  <si>
    <t>Кофемашина</t>
  </si>
  <si>
    <t>Музлатгич</t>
  </si>
  <si>
    <t>WILD MAMMUT МЧЖ</t>
  </si>
  <si>
    <t>RAYYON OLIY SAVDO XK</t>
  </si>
  <si>
    <t>22111008084259/98068</t>
  </si>
  <si>
    <t>22111008185424/174224</t>
  </si>
  <si>
    <t>Жарималар бланкаси</t>
  </si>
  <si>
    <t>Қоғоз А4</t>
  </si>
  <si>
    <t>Қаттиқ диск</t>
  </si>
  <si>
    <t>Календар (тақвим)</t>
  </si>
  <si>
    <t>Календар (столда турадиган)</t>
  </si>
  <si>
    <t>Ручка shnaider (логотип туширилган)</t>
  </si>
  <si>
    <t>Ручка металл  (логотип туширилган)</t>
  </si>
  <si>
    <t>Блокнот А5 (логотип туширилган)</t>
  </si>
  <si>
    <t>Папка А4 (логотип туширилган)</t>
  </si>
  <si>
    <t>Қоғоз пакет А3 (логотип туширилган)</t>
  </si>
  <si>
    <t>Қайдлар учун қоғоз (кубарик логотип туширилган)</t>
  </si>
  <si>
    <t>Шина</t>
  </si>
  <si>
    <t>ХФ "Аслонобод"</t>
  </si>
  <si>
    <t>YTT Sobirov Doniyorbek Ulug'beko'g'li</t>
  </si>
  <si>
    <t>"DESKFORM" МЧЖ</t>
  </si>
  <si>
    <t>"PREMIUM POLIGRAF BIZNES" МЧЖ</t>
  </si>
  <si>
    <t>«TEZKOR POLIGRAF DIZAYN SERVICE» МЧЖ</t>
  </si>
  <si>
    <t>GLOBAL POLIGRAF DIZAYN МЧЖ</t>
  </si>
  <si>
    <t>Алоқа кабели</t>
  </si>
  <si>
    <t>"ALL IN ONE MARKET" МЧЖ</t>
  </si>
  <si>
    <t>м</t>
  </si>
  <si>
    <t>22111008036998/62944</t>
  </si>
  <si>
    <t>22111008181451/170417</t>
  </si>
  <si>
    <t>22111008109307/115788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</si>
  <si>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</si>
  <si>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</si>
  <si>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</si>
  <si>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22111008165130/158259</t>
  </si>
  <si>
    <t>22111008165119/158203</t>
  </si>
  <si>
    <t>22111008171367/163434</t>
  </si>
  <si>
    <t>22111008171365/162661</t>
  </si>
  <si>
    <t>22111008145683/143217</t>
  </si>
  <si>
    <t>22111008049695/73789</t>
  </si>
  <si>
    <t>22111008144132/142185</t>
  </si>
  <si>
    <t>22111008045089/69734</t>
  </si>
  <si>
    <t>22111008172662/164715</t>
  </si>
  <si>
    <t>22111008172589/164597</t>
  </si>
  <si>
    <t>22111008172542/164762</t>
  </si>
  <si>
    <t>22111008173129/162279</t>
  </si>
  <si>
    <t>22111008173137/162034</t>
  </si>
  <si>
    <t>22111008173140/162280</t>
  </si>
  <si>
    <t>22111008173115/161518</t>
  </si>
  <si>
    <t>22111008173120/161521</t>
  </si>
  <si>
    <t xml:space="preserve">  22111008173125/162278</t>
  </si>
  <si>
    <t>2022 йил 2 чорак давомида Ўзбекистон Республикаси Экология ва атроф-муҳитни муҳофаза қилиш давлат қўмитаси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</si>
  <si>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Тадбир номи</t>
  </si>
  <si>
    <t>Шартноманинг умумий қиймати (минг сўм)</t>
  </si>
  <si>
    <t>тендер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</si>
  <si>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</si>
  <si>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2019-2022</t>
  </si>
  <si>
    <t>Хоразм вилояти Хозарасп тумани Тупроққала массивида жойлашган захарли қимёвий моддалар кўмиш қабристонини консервация ва реконструкция қилиш</t>
  </si>
  <si>
    <t>Ўзбекистон Республикасининг Давлат бюджети</t>
  </si>
  <si>
    <t>"ZAMIN QURILISH TRANS SERVIS" МЧЖ</t>
  </si>
  <si>
    <t>2022 yilda O‘zbekiston Respublikasi Davlat ekologiya qo‘mitasi tomonidan qurilish, rekonstruktsiya qilish va ta’mirlash ishlari bo‘yicha o‘tkazilgan tanlovlar (tenderlar) to‘g‘risidagi MA’LUMOTLAR</t>
  </si>
  <si>
    <t>ИНФОРМАЦИЯ о конкурсах (тендерах) на выполнение работ по строительству, реконструкции и ремонту, проводимых Госкомэкологии Республики Узбекистан в 2022 году</t>
  </si>
  <si>
    <t>INFORMATION about competitions (tenders) for the construction, reconstruction and repair work carried out by the Committee for Ecology of the Republic of Uzbekistan in 2022</t>
  </si>
  <si>
    <t>2-чорак</t>
  </si>
  <si>
    <t>Кульер</t>
  </si>
  <si>
    <t>22111008200308/183332</t>
  </si>
  <si>
    <t>"ART ONLY TRADE" ХК</t>
  </si>
  <si>
    <t>Сейф (металл)</t>
  </si>
  <si>
    <t>22111008200925/184159</t>
  </si>
  <si>
    <t>ЯТТ XAMIDOV SHERZOD</t>
  </si>
  <si>
    <t>Сейф</t>
  </si>
  <si>
    <t>22111008200882/184087</t>
  </si>
  <si>
    <t>"ASUS NAVOI" МЧЖ</t>
  </si>
  <si>
    <t>Ноутбук</t>
  </si>
  <si>
    <t>22111008202545/186677</t>
  </si>
  <si>
    <t>ЯТТ Islomov Xakimjon Xotamjon o`g`li</t>
  </si>
  <si>
    <t xml:space="preserve">Планшет </t>
  </si>
  <si>
    <t>22111008217241/201994</t>
  </si>
  <si>
    <t>BLUE BUSINESS PRO MCHJ</t>
  </si>
  <si>
    <t>Кўчатлар</t>
  </si>
  <si>
    <t>ПҚ-3953 га асосан</t>
  </si>
  <si>
    <t>22110053392928/100</t>
  </si>
  <si>
    <t>Ўрмон хўж. бош бошқ. хуз. "Дархон" тажриба хўж.</t>
  </si>
  <si>
    <t>Минерал сув</t>
  </si>
  <si>
    <t>22111008200937/184191</t>
  </si>
  <si>
    <t>"BEXRUZ-MARKET" ХК</t>
  </si>
  <si>
    <t>Минерал сув (20 л)</t>
  </si>
  <si>
    <t>22111008200950/184215</t>
  </si>
  <si>
    <t>"SHABNAM SILVER " МЧЖ</t>
  </si>
  <si>
    <t>Кундалик (логотип туширилган)</t>
  </si>
  <si>
    <t>22111008198100/185295</t>
  </si>
  <si>
    <t>Папка (хужжатлар учун)</t>
  </si>
  <si>
    <t xml:space="preserve">  22111008209433/192857</t>
  </si>
  <si>
    <t>"KANS SHOP" ХК</t>
  </si>
  <si>
    <t>Hydrolife Bottlers 0.5</t>
  </si>
  <si>
    <t>22111008217276/201926</t>
  </si>
  <si>
    <t xml:space="preserve">  Тошкент сув</t>
  </si>
  <si>
    <t>22111008216499/201047</t>
  </si>
  <si>
    <t xml:space="preserve"> (Боржоми)</t>
  </si>
  <si>
    <t>22111008221093/199819</t>
  </si>
  <si>
    <t>Охак</t>
  </si>
  <si>
    <t>22111008245128/223038</t>
  </si>
  <si>
    <t>YTT QOBILJONOV ABUBAKIR ALIMARDON O‘G‘LI</t>
  </si>
  <si>
    <t>Ноутбук учун сумка</t>
  </si>
  <si>
    <t>22111008255620/230972</t>
  </si>
  <si>
    <t>YaTT PULATOV IXTIYOR TAXIROVICH</t>
  </si>
  <si>
    <t>22111008255605/230924</t>
  </si>
  <si>
    <t>NASIBAM TRADING МЧЖ</t>
  </si>
  <si>
    <t>картридж</t>
  </si>
  <si>
    <t>22111008269377/244832</t>
  </si>
  <si>
    <t>YATT XUSANOVA GAVXAR KANALEVNA</t>
  </si>
  <si>
    <t>Лампа светодиодли</t>
  </si>
  <si>
    <t>22111008279670/252857</t>
  </si>
  <si>
    <t>"OTABEK-ABDULLOH" OK</t>
  </si>
  <si>
    <t>Хўжалик моллари (совун)</t>
  </si>
  <si>
    <t>Аукцион</t>
  </si>
  <si>
    <t>22111007049925/32650</t>
  </si>
  <si>
    <t>MCHJ ODILOV AAA</t>
  </si>
  <si>
    <t>Хўжалик моллари (қоғоз)</t>
  </si>
  <si>
    <t>22111007049764/32514</t>
  </si>
  <si>
    <t>YATT Arabov Golib Sulaymonovich</t>
  </si>
  <si>
    <t>Хўжалик моллари (пластмасса)</t>
  </si>
  <si>
    <t>22111007049909/32631</t>
  </si>
  <si>
    <t>Канцелария моллари</t>
  </si>
  <si>
    <t>22111007051241/33361</t>
  </si>
  <si>
    <t>ORIGINAL BROKER 007</t>
  </si>
  <si>
    <t>Озиқ овқатлар</t>
  </si>
  <si>
    <t>Энг яхши таклиф</t>
  </si>
  <si>
    <t>22110014464788/1487</t>
  </si>
  <si>
    <t>ИП ООО Anglesey Food</t>
  </si>
  <si>
    <t>Гуллар (тувакда) (ШХТ тадбир учун)</t>
  </si>
  <si>
    <t xml:space="preserve">  22110031535825/20</t>
  </si>
  <si>
    <t>"Magnoliya Garden" МЧЖ</t>
  </si>
  <si>
    <t>Кўлқоп (хўжалик ишлари учун)</t>
  </si>
  <si>
    <t>22111008352009/314301</t>
  </si>
  <si>
    <t>SMARTTAB МЧЖ</t>
  </si>
  <si>
    <t>Фасад ойналарини ювиш хизмати</t>
  </si>
  <si>
    <t>22111008369237/327070</t>
  </si>
  <si>
    <t>Universal Cleaning Group МЧЖ</t>
  </si>
  <si>
    <t>Хўжалик моллари (чанг латта, пол латта)</t>
  </si>
  <si>
    <t>22111007062407/44827</t>
  </si>
  <si>
    <t>MUROD KANS МЧЖ</t>
  </si>
  <si>
    <t>Полиграфия махсулотлари</t>
  </si>
  <si>
    <t>Ягона етказиб берувчи</t>
  </si>
  <si>
    <t>22110010590912/52</t>
  </si>
  <si>
    <t>"O'zRes VM AXFBB" DUK</t>
  </si>
  <si>
    <t>2 456 977,30</t>
  </si>
  <si>
    <t>Калькулятор</t>
  </si>
  <si>
    <t>22111008435581/381774</t>
  </si>
  <si>
    <t>"UMAKANSUL BUSINESS" МЧЖ</t>
  </si>
  <si>
    <t>Канцелария моллари (клей, сиёх)</t>
  </si>
  <si>
    <t>22111007074592/51367</t>
  </si>
  <si>
    <t xml:space="preserve"> COMPLEX GOLD BIZNES МЧЖ</t>
  </si>
  <si>
    <t>Канцелария моллари (перфофайл, скотч)</t>
  </si>
  <si>
    <t>22111007074600/51377</t>
  </si>
  <si>
    <t>SARAFROZ INVEST ҚК</t>
  </si>
  <si>
    <t>Канцелария моллари (қайдлар учун стикер)</t>
  </si>
  <si>
    <t>22111007074586/51369</t>
  </si>
  <si>
    <t>AZIZAXON BREND МЧЖ</t>
  </si>
  <si>
    <t>22111007074581/51383</t>
  </si>
  <si>
    <t>22111008459348/401328</t>
  </si>
  <si>
    <t>Гидрошланг</t>
  </si>
  <si>
    <t>22111008459486/401390</t>
  </si>
  <si>
    <t>MCHJ BEK-SAM</t>
  </si>
  <si>
    <t>Клавиатура сичқончаси билан</t>
  </si>
  <si>
    <t>22111008463636/404427</t>
  </si>
  <si>
    <t>GLOBAL TEXNO TREYD MCHJ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</si>
  <si>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</si>
  <si>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</si>
  <si>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</si>
  <si>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</si>
  <si>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</si>
  <si>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</si>
  <si>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</si>
  <si>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Объект номи ва манзили</t>
  </si>
  <si>
    <t>Амалга ошириш муддати</t>
  </si>
  <si>
    <t>Ўлчов бирлиги</t>
  </si>
  <si>
    <t>Режалаштирилган маблағ</t>
  </si>
  <si>
    <t>Ажратилган маблағнинг ўзлаш-тирилиши (%)</t>
  </si>
  <si>
    <t>Дастурга киритиш учун асос</t>
  </si>
  <si>
    <t>I</t>
  </si>
  <si>
    <t>Янги қурилиш</t>
  </si>
  <si>
    <t>II</t>
  </si>
  <si>
    <t>Йил бошида учун тасдиқланган дастур асосида (минг сўм)</t>
  </si>
  <si>
    <t>Йил давомида қўшимча ажратилган маблағлар асосида (минг сўм)</t>
  </si>
  <si>
    <t>Молиялаш-тирилган маблағ (минг сўм)</t>
  </si>
  <si>
    <t>Бажарилган ишлар ва харажатларнинг миқдори (минг сўм)</t>
  </si>
  <si>
    <t>Аввалги йиллардан ўтувчи</t>
  </si>
  <si>
    <t>Хазорасп махсус объектини реконструкция килиш</t>
  </si>
  <si>
    <t>Объект</t>
  </si>
  <si>
    <t>Вазирлар маҳкамасининг 2021 йил 15-октябрдаги 647-сонли қарори</t>
  </si>
  <si>
    <t xml:space="preserve">Бўстонлиқ "Яккатут" махсус объект консервация </t>
  </si>
  <si>
    <t>Сирдарё "Сазагон" махсус объект консервация</t>
  </si>
  <si>
    <t>Қашқадарё "Қоракамар" махсус объект консервация</t>
  </si>
  <si>
    <t>2022 йил 2-чоракда Ўзбекистон Республикаси Экология ва атроф-муҳитни муҳофаза қилиш давлат қўмитаси Давлат бюджетидан молиялаштириладиган ижтимоий ва ишлаб чиқариш инфратузилмасини ривожлантириш дастурларининг ижро этилиши тўғрисидаги 
МАЪЛУМОТ</t>
  </si>
  <si>
    <t>2022 йил 2-чорак Ўзбекистон Республикаси Давлат экология қўмитаси томонидан қурилиш, реконструкция қилиш ва таъмирлаш ишлари бўйича ўтказилган танловлар (тендерлар) тўғрисидаги МАЪЛУМОТЛАР</t>
  </si>
  <si>
    <t xml:space="preserve">“Бинолардан фойдаланиш ва капитал қурилиш дирекцияси” ДУКнинг </t>
  </si>
  <si>
    <t>Наманган вилояти экология бошқармаси маъмурий биноси курилиши</t>
  </si>
  <si>
    <t>2020-2022</t>
  </si>
  <si>
    <t>"Олимжон КТСИЧХФ"</t>
  </si>
  <si>
    <t>бюджетдан ташқари маблағлар</t>
  </si>
  <si>
    <t>Бухоро ихтисослаштирилган Жайрон питомниги курилиш</t>
  </si>
  <si>
    <t>"Кулдош Бурон" МЧЖ</t>
  </si>
  <si>
    <t>3-чорак</t>
  </si>
  <si>
    <t>2022-йил 3-чорак Ўзбекистон Республикаси Экология ва атроф-муҳитни муҳофаза қилиш давлат қўмитаси капитал қўйилмалар ҳисобидан амалга оширилаётган лойиҳаларнинг ижроси тўғрисидаги МАЪЛУМОТЛАР</t>
  </si>
  <si>
    <t>2022  йил 3-чорак давомида Ўзбекистон Республикаси Экология ва атроф-муҳитни муҳофаза 
қилиш давлат қўмитаси бюджетдан ажратилган маблағларнинг чегараланган миқдорининг ўз 
тасарруфидаги бюджет ташкилотлари кесимида тақсимоти тўғрисида
МАЪЛУМОТ</t>
  </si>
  <si>
    <t xml:space="preserve">2022 йил 3 чораги давомида Ўзбекистон Республикаси Экология ва атроф-муҳитни муҳофаза қилиш давлат қўмитаси томонидан ўтказилган танловлар (тендерлар) ва амалга оширилган давлат харидлари тўғрисидаги </t>
  </si>
  <si>
    <t>сақлаш харажатлари билан боғлиқ харидлар *)</t>
  </si>
  <si>
    <t>*) транспорт воситаларини сақлаш харажатлари</t>
  </si>
  <si>
    <t>2022 йилнинг 3 та чорагида Ўзбекистон Республикаси Экология ва атроф-муҳитни муҳофаза қилиш давлат қўмитаси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</si>
  <si>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Выключатель автоматический</t>
  </si>
  <si>
    <t>бюджет</t>
  </si>
  <si>
    <t>22111008537630/465374</t>
  </si>
  <si>
    <t>EL SHOP LINE N B MCHJ</t>
  </si>
  <si>
    <t>электротоварлар</t>
  </si>
  <si>
    <t>22111007092995/61790</t>
  </si>
  <si>
    <t>NEW PENCIL SHOP MCHJ</t>
  </si>
  <si>
    <t>Чорток 0.5 л минерал суви</t>
  </si>
  <si>
    <t>22111008597008/516259</t>
  </si>
  <si>
    <t>"FALCON LINE" хусусий корхонаси</t>
  </si>
  <si>
    <t>Тошкент 0.75 л минерал суви</t>
  </si>
  <si>
    <t>22111008597015/516236</t>
  </si>
  <si>
    <t xml:space="preserve">Принтер учун картридж </t>
  </si>
  <si>
    <t>22111008672326/580363</t>
  </si>
  <si>
    <t>"Info Semantik" "Info Semantik"МЧЖ</t>
  </si>
  <si>
    <t>Панно (ШХТ тадбири учун)</t>
  </si>
  <si>
    <t>22110031841062/19</t>
  </si>
  <si>
    <t xml:space="preserve">BIO - NATURAL - TRADE MAS`ULIYATI CHEKLANGAN JAMIYAT	</t>
  </si>
  <si>
    <t>Маълумот табличкаси (40*40)</t>
  </si>
  <si>
    <t>22111008782485/672768</t>
  </si>
  <si>
    <t>OOO Ludem Muhr</t>
  </si>
  <si>
    <t>Маълумот табличкаси (30*20)</t>
  </si>
  <si>
    <t>22111008782472/672796</t>
  </si>
  <si>
    <t>YTT TOSHBOYEV SHAROFIDDIN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</si>
  <si>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</si>
  <si>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</si>
  <si>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по состоянию на 01.10.2022</t>
  </si>
  <si>
    <t>Организация:</t>
  </si>
  <si>
    <t>Государственный комитет Республики Узбекистан по экологии и охране окружающей среды</t>
  </si>
  <si>
    <t>Глава:</t>
  </si>
  <si>
    <t>144</t>
  </si>
  <si>
    <t>Отчетный период:</t>
  </si>
  <si>
    <t>1 октября</t>
  </si>
  <si>
    <t>Уровень бюджета:</t>
  </si>
  <si>
    <t>Республиканский</t>
  </si>
  <si>
    <t>Единица измерения:</t>
  </si>
  <si>
    <t>тыс. cум</t>
  </si>
  <si>
    <t>№ п/п</t>
  </si>
  <si>
    <t>Статья расходов</t>
  </si>
  <si>
    <t>Наименование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</si>
  <si>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</si>
  <si>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</si>
  <si>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</si>
  <si>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</si>
  <si>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</si>
  <si>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</si>
  <si>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</si>
  <si>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</si>
  <si>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</si>
  <si>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</si>
  <si>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X</t>
  </si>
  <si>
    <t>IV-группа "Другие расходы"</t>
  </si>
  <si>
    <t/>
  </si>
  <si>
    <t>4200000</t>
  </si>
  <si>
    <t>РАСХОДЫ ПО ТОВАРАМ И УСЛУГАМ</t>
  </si>
  <si>
    <t>4210000</t>
  </si>
  <si>
    <t>Командировочные расходы</t>
  </si>
  <si>
    <t>4211000</t>
  </si>
  <si>
    <t>В пределах республики</t>
  </si>
  <si>
    <t>4212000</t>
  </si>
  <si>
    <t>Связанные с зарубежными поездками</t>
  </si>
  <si>
    <t>4220000</t>
  </si>
  <si>
    <t>Коммунальные услуги</t>
  </si>
  <si>
    <t>4221000</t>
  </si>
  <si>
    <t>Электроэнергия</t>
  </si>
  <si>
    <t>4222000</t>
  </si>
  <si>
    <t>Природный газ</t>
  </si>
  <si>
    <t>4224000</t>
  </si>
  <si>
    <t>Холодная вода и канализация</t>
  </si>
  <si>
    <t>4225000</t>
  </si>
  <si>
    <t>Услуги по уборке и вывоза мусору, а так же приобретение энергетических и других ресурсов (кроме бензина и других ГСМ)</t>
  </si>
  <si>
    <t>4230000</t>
  </si>
  <si>
    <t>Содержание и текущий ремонт</t>
  </si>
  <si>
    <t>4234000</t>
  </si>
  <si>
    <t>Машины, оборудования и техника</t>
  </si>
  <si>
    <t>4234100</t>
  </si>
  <si>
    <t>Транспортные средства</t>
  </si>
  <si>
    <t>4234900</t>
  </si>
  <si>
    <t>Прочие машины, оборудования, техника и передаточные устройства</t>
  </si>
  <si>
    <t>4234920</t>
  </si>
  <si>
    <t>Компьютерное оборудование, вычислительная и аудио-видео техника</t>
  </si>
  <si>
    <t>4250000</t>
  </si>
  <si>
    <t>Расходы запасов материальных оборотных средств</t>
  </si>
  <si>
    <t>4252000</t>
  </si>
  <si>
    <t>Прочие материальные оборотные средства</t>
  </si>
  <si>
    <t>4252100</t>
  </si>
  <si>
    <t>Товарно-материальных запасов</t>
  </si>
  <si>
    <t>4252110</t>
  </si>
  <si>
    <t>Товарно-материальных запасов (кроме бумаги)</t>
  </si>
  <si>
    <t>4252500</t>
  </si>
  <si>
    <t>Топливо и ГСМ</t>
  </si>
  <si>
    <t>4290000</t>
  </si>
  <si>
    <t>Другие расходы на приобретение товаров и услуг</t>
  </si>
  <si>
    <t>4292000</t>
  </si>
  <si>
    <t>Телефонные, телекоммуникационные и информационные услуги</t>
  </si>
  <si>
    <t>4292100</t>
  </si>
  <si>
    <t>Телефонные, телеграфные и почтовые услуги</t>
  </si>
  <si>
    <t>4292200</t>
  </si>
  <si>
    <t>Информационные и коммуникационные услуги</t>
  </si>
  <si>
    <t>4299000</t>
  </si>
  <si>
    <t>Прочие расходы на приобретение товаров и услуг</t>
  </si>
  <si>
    <t>4299990</t>
  </si>
  <si>
    <t>4800000</t>
  </si>
  <si>
    <t>ДРУГИЕ РАСХОДЫ</t>
  </si>
  <si>
    <t>4820000</t>
  </si>
  <si>
    <t>Различные прочие расходы</t>
  </si>
  <si>
    <t>4821000</t>
  </si>
  <si>
    <t>Текущие</t>
  </si>
  <si>
    <t>4821100</t>
  </si>
  <si>
    <t>4821110</t>
  </si>
  <si>
    <t>Кадастровые, землеустроительные и топографо-геодезические, картографические работы</t>
  </si>
  <si>
    <t>4821140</t>
  </si>
  <si>
    <t>Электрон давлат харидларида иштирок этиш учун закалат тулови харажатлари</t>
  </si>
  <si>
    <t>4821190</t>
  </si>
  <si>
    <t>Прочие расходы</t>
  </si>
  <si>
    <t>4900000</t>
  </si>
  <si>
    <t>РАСХОДЫ ПО ФИНАНСОВЫМ АКТИВАМ И ОБЯЗАТЕЛЬСТВАМ</t>
  </si>
  <si>
    <t>4910000</t>
  </si>
  <si>
    <t>Финансовый актив</t>
  </si>
  <si>
    <t>4911000</t>
  </si>
  <si>
    <t xml:space="preserve">Внутренние </t>
  </si>
  <si>
    <t>4911300</t>
  </si>
  <si>
    <t>Кредиты и займы</t>
  </si>
  <si>
    <t>4911390</t>
  </si>
  <si>
    <t>Прочее внутреннее кредитование</t>
  </si>
  <si>
    <t>Итого по группам расходов:</t>
  </si>
  <si>
    <t>Всего: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</si>
  <si>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</si>
  <si>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</si>
  <si>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01.10.2022</t>
  </si>
  <si>
    <t>Наименование организации:</t>
  </si>
  <si>
    <t xml:space="preserve">          </t>
  </si>
  <si>
    <t>Раздел   0569   подраздел   901   глава   440</t>
  </si>
  <si>
    <t xml:space="preserve">Отчетный период: </t>
  </si>
  <si>
    <t>Министерство:</t>
  </si>
  <si>
    <t xml:space="preserve">Еденица измерения: тыс. сум </t>
  </si>
  <si>
    <t>Л/С:</t>
  </si>
  <si>
    <t>100010860262947056990144003</t>
  </si>
  <si>
    <t>Категория</t>
  </si>
  <si>
    <t>Статья и
 подстатья</t>
  </si>
  <si>
    <t>Элемент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</si>
  <si>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</si>
  <si>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</si>
  <si>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</si>
  <si>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</si>
  <si>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</si>
  <si>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</si>
  <si>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</si>
  <si>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48</t>
  </si>
  <si>
    <t>00</t>
  </si>
  <si>
    <t>000</t>
  </si>
  <si>
    <t>01</t>
  </si>
  <si>
    <t>20</t>
  </si>
  <si>
    <t>02</t>
  </si>
  <si>
    <t>21</t>
  </si>
  <si>
    <t>03</t>
  </si>
  <si>
    <t>100</t>
  </si>
  <si>
    <t>04</t>
  </si>
  <si>
    <t>110</t>
  </si>
  <si>
    <t>05</t>
  </si>
  <si>
    <t>06</t>
  </si>
  <si>
    <t>ВСЕГО</t>
  </si>
  <si>
    <t>07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</si>
  <si>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</si>
  <si>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</si>
  <si>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</si>
  <si>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</si>
  <si>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Вазирлик ва идоралар, бошқарув органлари ва бошқа ташкилотлар бўйича тармоқ, штатлар ва контингентга доир режанинг бажарилиши (бюджет маблағлари бўйича) тўғрисида</t>
  </si>
  <si>
    <t>ҲИСОБОТ</t>
  </si>
  <si>
    <t>01-10-2022</t>
  </si>
  <si>
    <t>йил ҳолатига</t>
  </si>
  <si>
    <t xml:space="preserve">Ташкилот номи </t>
  </si>
  <si>
    <t xml:space="preserve">Даврийлиги: </t>
  </si>
  <si>
    <t>Чораклик</t>
  </si>
  <si>
    <t>Вазирлик (идора)</t>
  </si>
  <si>
    <t>Госудаpственный комитет Республики Узбекистан по охpане пpиpоды</t>
  </si>
  <si>
    <t xml:space="preserve">Бўлим     </t>
  </si>
  <si>
    <t>7056</t>
  </si>
  <si>
    <t>Кичик бўлим</t>
  </si>
  <si>
    <t>Боб</t>
  </si>
  <si>
    <t>Ташкилот типи</t>
  </si>
  <si>
    <t>Вазирлик ва идоралар, бошқарув органлари ва бошқа ташкилотлар (бюджет маблағлари бўйича)</t>
  </si>
  <si>
    <t>Бюджет тури</t>
  </si>
  <si>
    <t>Республика</t>
  </si>
  <si>
    <t>(минг сўмда)</t>
  </si>
  <si>
    <t>Асосий кўрсаткичлар</t>
  </si>
  <si>
    <t>Тоифалар</t>
  </si>
  <si>
    <t>Ҳақиқий борлиги</t>
  </si>
  <si>
    <t>Ўртача йиллик миқдори</t>
  </si>
  <si>
    <t>йил бошига</t>
  </si>
  <si>
    <t>йил (чорак) охирига</t>
  </si>
  <si>
    <t>йиллик режа</t>
  </si>
  <si>
    <t>бажарилиши</t>
  </si>
  <si>
    <t>Ташкилот сони</t>
  </si>
  <si>
    <t>1100</t>
  </si>
  <si>
    <t>Юридик шахс мақомига эга ташкилотлар сони</t>
  </si>
  <si>
    <t>1110</t>
  </si>
  <si>
    <t>Юридик шахс мақомига эга бўлмаган ташкилотлар сони</t>
  </si>
  <si>
    <t>1120</t>
  </si>
  <si>
    <t>Ташкилотда штат бирлик (ставка)лари сони бўйича кўрсаткичлар</t>
  </si>
  <si>
    <t>4000</t>
  </si>
  <si>
    <t>Бошқарув ходимлари штат бирлик (ставка)лари сони</t>
  </si>
  <si>
    <t>4100</t>
  </si>
  <si>
    <t>Мутахассислар штат бирлик (ставка)лари сони</t>
  </si>
  <si>
    <t>4200</t>
  </si>
  <si>
    <t>Ишлаб чиқариш ходимлари штат бирлик (ставка)лари сони</t>
  </si>
  <si>
    <t>4300</t>
  </si>
  <si>
    <t>Техник ва хизмат кўрсатувчи ходимлар штат бирлик (ставка)лари сони</t>
  </si>
  <si>
    <t>4400</t>
  </si>
  <si>
    <t>Ташкилотда ходимлар (жисмоний шахслар) сони бўйича кўрсаткичлар</t>
  </si>
  <si>
    <t>5000</t>
  </si>
  <si>
    <t>Бошқарув ходимлари сони</t>
  </si>
  <si>
    <t>5100</t>
  </si>
  <si>
    <t>Мутахассис ходимлар сони</t>
  </si>
  <si>
    <t>5200</t>
  </si>
  <si>
    <t>Ишлаб чиқариш ходимлари сони</t>
  </si>
  <si>
    <t>5300</t>
  </si>
  <si>
    <t>Техник ва хизмат кўрсатувчи ходимлар сони</t>
  </si>
  <si>
    <t>5400</t>
  </si>
  <si>
    <t>Ташкилотнинг сақлаш харажатлари миқдор кўрсаткичлари</t>
  </si>
  <si>
    <t>6000</t>
  </si>
  <si>
    <t>Ташкилотнинг сақлаш харажатлари суммаси</t>
  </si>
  <si>
    <t>6100</t>
  </si>
  <si>
    <t>Асосий иш ҳақи (4111100)</t>
  </si>
  <si>
    <t>6110</t>
  </si>
  <si>
    <t>Ҳомиладорлик ва туғиш бўйича нафақа (4711150)</t>
  </si>
  <si>
    <t>6130</t>
  </si>
  <si>
    <t>Моддий рағбатлантириш жамғармаси суммаси</t>
  </si>
  <si>
    <t>6913</t>
  </si>
  <si>
    <t>Ташкилотга тегишли бошқа миқдор кўрсаткичлари</t>
  </si>
  <si>
    <t>9000</t>
  </si>
  <si>
    <t>Ташкилот умумий ер майдони ҳажми (га)</t>
  </si>
  <si>
    <t>9100</t>
  </si>
  <si>
    <t>Иморатлар ва иншоотлар майдони ҳажми (м2)</t>
  </si>
  <si>
    <t>9110</t>
  </si>
  <si>
    <t>Ижарага берилган майдон ҳажми</t>
  </si>
  <si>
    <t>9111</t>
  </si>
  <si>
    <t>Ташкилотда ҳомиладорлик ва туғиш бўйича нафақа олувчи ходимлар сони</t>
  </si>
  <si>
    <t>9904</t>
  </si>
  <si>
    <t>Ташкилотнинг бино иншоот ёки ер майдонларини ижарага беришдан тушган тушум суммаси</t>
  </si>
  <si>
    <t>9905</t>
  </si>
  <si>
    <t>Ташкилот балансида мавжуд хизмат автомашиналари сони</t>
  </si>
  <si>
    <t>9906</t>
  </si>
  <si>
    <t>Белгиланган лимит бўйича хизмат автомашиналари сони</t>
  </si>
  <si>
    <t>9907</t>
  </si>
  <si>
    <t>Ташкилот балансида мавжуд шахсий бириктирилган хизмат автомашиналари сони</t>
  </si>
  <si>
    <t>9908</t>
  </si>
  <si>
    <t>Ташкилот балансида мавжуд навбатчи хизмат автомашиналари сони</t>
  </si>
  <si>
    <t>9909</t>
  </si>
  <si>
    <t>Ташкилот балансида мавжуд махсус хизмат автомашиналари сони</t>
  </si>
  <si>
    <t>9910</t>
  </si>
  <si>
    <t>Пуллик хизматлардан тушган маблағлар суммаси</t>
  </si>
  <si>
    <t>9916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</si>
</sst>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"/>
    <numFmt numFmtId="166" formatCode="0.0"/>
    <numFmt numFmtId="167" formatCode="_-* #,##0.00\ _р_._-;\-* #,##0.00\ _р_._-;_-* &quot;-&quot;??\ _р_._-;_-@_-"/>
    <numFmt numFmtId="168" formatCode="_-* #,##0.0_р_._-;\-* #,##0.0_р_._-;_-* &quot; 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0"/>
      <color rgb="FF33996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1"/>
      <color theme="1"/>
      <name val="Calibri"/>
      <family val="2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9" fillId="0" borderId="0"/>
  </cellStyleXfs>
  <cellXfs count="18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/>
    <xf numFmtId="43" fontId="2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43" fontId="2" fillId="2" borderId="1" xfId="1" applyNumberFormat="1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8" fillId="0" borderId="0" xfId="4"/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2" borderId="1" xfId="4" applyFont="1" applyFill="1" applyBorder="1" applyAlignment="1">
      <alignment vertical="center" wrapText="1"/>
    </xf>
    <xf numFmtId="0" fontId="8" fillId="3" borderId="0" xfId="4" applyFill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4" fillId="0" borderId="0" xfId="4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13" fillId="0" borderId="0" xfId="0" applyNumberFormat="1" applyFont="1" applyFill="1" applyBorder="1" applyProtection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20" fillId="2" borderId="1" xfId="5" applyNumberFormat="1" applyFont="1" applyFill="1" applyBorder="1" applyAlignment="1" applyProtection="1">
      <alignment horizontal="left" vertical="center" wrapText="1"/>
    </xf>
    <xf numFmtId="168" fontId="20" fillId="2" borderId="1" xfId="1" applyNumberFormat="1" applyFont="1" applyFill="1" applyBorder="1" applyAlignment="1" applyProtection="1">
      <alignment horizontal="center" vertical="center" wrapText="1"/>
    </xf>
    <xf numFmtId="168" fontId="18" fillId="0" borderId="1" xfId="1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21" fillId="0" borderId="1" xfId="5" applyNumberFormat="1" applyFont="1" applyFill="1" applyBorder="1" applyAlignment="1" applyProtection="1">
      <alignment horizontal="left" vertical="center" wrapText="1"/>
    </xf>
    <xf numFmtId="168" fontId="21" fillId="0" borderId="1" xfId="1" applyNumberFormat="1" applyFont="1" applyFill="1" applyBorder="1" applyAlignment="1" applyProtection="1">
      <alignment horizontal="center" vertical="center" wrapText="1"/>
    </xf>
    <xf numFmtId="168" fontId="15" fillId="0" borderId="1" xfId="1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167" fontId="13" fillId="0" borderId="0" xfId="1" applyNumberFormat="1" applyFont="1" applyFill="1" applyBorder="1" applyProtection="1"/>
    <xf numFmtId="0" fontId="0" fillId="0" borderId="0" xfId="0" applyNumberFormat="1" applyFont="1" applyFill="1" applyBorder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textRotation="90"/>
    </xf>
    <xf numFmtId="0" fontId="13" fillId="0" borderId="1" xfId="0" applyNumberFormat="1" applyFont="1" applyFill="1" applyBorder="1" applyAlignment="1" applyProtection="1">
      <alignment horizontal="center" vertical="center" textRotation="90" wrapText="1"/>
    </xf>
    <xf numFmtId="0" fontId="21" fillId="2" borderId="1" xfId="5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/>
    </xf>
    <xf numFmtId="0" fontId="16" fillId="0" borderId="11" xfId="0" applyNumberFormat="1" applyFont="1" applyFill="1" applyBorder="1" applyAlignment="1" applyProtection="1">
      <alignment horizontal="center"/>
    </xf>
    <xf numFmtId="0" fontId="16" fillId="0" borderId="5" xfId="0" applyNumberFormat="1" applyFont="1" applyFill="1" applyBorder="1" applyAlignment="1" applyProtection="1">
      <alignment horizontal="center"/>
    </xf>
    <xf numFmtId="0" fontId="20" fillId="2" borderId="1" xfId="5" applyNumberFormat="1" applyFont="1" applyFill="1" applyBorder="1" applyAlignment="1" applyProtection="1">
      <alignment horizontal="center" vertical="top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24" fillId="2" borderId="1" xfId="5" applyNumberFormat="1" applyFont="1" applyFill="1" applyBorder="1" applyAlignment="1" applyProtection="1">
      <alignment horizontal="justify" vertical="center" wrapText="1"/>
    </xf>
    <xf numFmtId="49" fontId="25" fillId="2" borderId="1" xfId="1" applyNumberFormat="1" applyFont="1" applyFill="1" applyBorder="1" applyAlignment="1" applyProtection="1">
      <alignment horizontal="center" vertical="center"/>
    </xf>
    <xf numFmtId="168" fontId="25" fillId="2" borderId="1" xfId="1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5" applyNumberFormat="1" applyFont="1" applyFill="1" applyBorder="1" applyAlignment="1" applyProtection="1">
      <alignment horizontal="left" vertical="center" wrapText="1"/>
    </xf>
    <xf numFmtId="49" fontId="28" fillId="2" borderId="1" xfId="1" applyNumberFormat="1" applyFont="1" applyFill="1" applyBorder="1" applyAlignment="1" applyProtection="1">
      <alignment horizontal="center" vertical="center"/>
    </xf>
    <xf numFmtId="168" fontId="28" fillId="2" borderId="1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49" fontId="21" fillId="2" borderId="0" xfId="5" applyNumberFormat="1" applyFont="1" applyFill="1" applyBorder="1" applyAlignment="1" applyProtection="1">
      <alignment horizontal="left" vertical="center" wrapText="1"/>
    </xf>
    <xf numFmtId="0" fontId="29" fillId="5" borderId="0" xfId="0" applyNumberFormat="1" applyFont="1" applyFill="1" applyBorder="1" applyAlignment="1" applyProtection="1">
      <alignment horizontal="center" vertical="center" wrapText="1"/>
    </xf>
    <xf numFmtId="0" fontId="30" fillId="5" borderId="0" xfId="0" applyNumberFormat="1" applyFont="1" applyFill="1" applyBorder="1" applyProtection="1"/>
    <xf numFmtId="0" fontId="29" fillId="5" borderId="0" xfId="0" applyNumberFormat="1" applyFont="1" applyFill="1" applyBorder="1" applyAlignment="1" applyProtection="1">
      <alignment horizontal="center" vertical="center"/>
    </xf>
    <xf numFmtId="0" fontId="31" fillId="5" borderId="0" xfId="0" applyNumberFormat="1" applyFont="1" applyFill="1" applyBorder="1" applyProtection="1"/>
    <xf numFmtId="0" fontId="32" fillId="5" borderId="1" xfId="0" applyNumberFormat="1" applyFont="1" applyFill="1" applyBorder="1" applyAlignment="1" applyProtection="1">
      <alignment horizontal="left" vertical="center" wrapText="1"/>
    </xf>
    <xf numFmtId="0" fontId="32" fillId="5" borderId="11" xfId="0" applyNumberFormat="1" applyFont="1" applyFill="1" applyBorder="1" applyAlignment="1" applyProtection="1">
      <alignment horizontal="left" vertical="center" wrapText="1"/>
    </xf>
    <xf numFmtId="0" fontId="32" fillId="5" borderId="5" xfId="0" applyNumberFormat="1" applyFont="1" applyFill="1" applyBorder="1" applyAlignment="1" applyProtection="1">
      <alignment horizontal="left" vertical="center" wrapText="1"/>
    </xf>
    <xf numFmtId="0" fontId="32" fillId="5" borderId="4" xfId="0" applyNumberFormat="1" applyFont="1" applyFill="1" applyBorder="1" applyAlignment="1" applyProtection="1">
      <alignment horizontal="left" vertical="center" wrapText="1"/>
    </xf>
    <xf numFmtId="49" fontId="31" fillId="5" borderId="1" xfId="0" applyNumberFormat="1" applyFont="1" applyFill="1" applyBorder="1" applyAlignment="1" applyProtection="1">
      <alignment horizontal="center" vertical="center"/>
    </xf>
    <xf numFmtId="0" fontId="31" fillId="5" borderId="1" xfId="0" applyNumberFormat="1" applyFont="1" applyFill="1" applyBorder="1" applyAlignment="1" applyProtection="1">
      <alignment horizontal="center" vertical="center"/>
    </xf>
    <xf numFmtId="0" fontId="31" fillId="5" borderId="4" xfId="0" applyNumberFormat="1" applyFont="1" applyFill="1" applyBorder="1" applyAlignment="1" applyProtection="1">
      <alignment horizontal="center" vertical="center"/>
    </xf>
    <xf numFmtId="0" fontId="31" fillId="5" borderId="5" xfId="0" applyNumberFormat="1" applyFont="1" applyFill="1" applyBorder="1" applyAlignment="1" applyProtection="1">
      <alignment horizontal="center" vertical="center"/>
    </xf>
    <xf numFmtId="49" fontId="31" fillId="5" borderId="4" xfId="0" applyNumberFormat="1" applyFont="1" applyFill="1" applyBorder="1" applyAlignment="1" applyProtection="1">
      <alignment horizontal="left" vertical="center"/>
    </xf>
    <xf numFmtId="49" fontId="31" fillId="5" borderId="11" xfId="0" applyNumberFormat="1" applyFont="1" applyFill="1" applyBorder="1" applyAlignment="1" applyProtection="1">
      <alignment horizontal="left" vertical="center"/>
    </xf>
    <xf numFmtId="49" fontId="31" fillId="5" borderId="5" xfId="0" applyNumberFormat="1" applyFont="1" applyFill="1" applyBorder="1" applyAlignment="1" applyProtection="1">
      <alignment horizontal="left" vertical="center"/>
    </xf>
    <xf numFmtId="0" fontId="33" fillId="5" borderId="0" xfId="0" applyNumberFormat="1" applyFont="1" applyFill="1" applyBorder="1" applyProtection="1"/>
    <xf numFmtId="0" fontId="9" fillId="5" borderId="1" xfId="0" applyNumberFormat="1" applyFont="1" applyFill="1" applyBorder="1" applyAlignment="1" applyProtection="1">
      <alignment horizontal="center" vertical="center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31" fillId="5" borderId="1" xfId="0" applyNumberFormat="1" applyFont="1" applyFill="1" applyBorder="1" applyAlignment="1" applyProtection="1">
      <alignment horizontal="left" vertical="center" wrapText="1"/>
    </xf>
    <xf numFmtId="0" fontId="31" fillId="5" borderId="1" xfId="0" applyNumberFormat="1" applyFont="1" applyFill="1" applyBorder="1" applyAlignment="1" applyProtection="1">
      <alignment horizontal="center" vertical="center" wrapText="1"/>
    </xf>
    <xf numFmtId="0" fontId="31" fillId="5" borderId="1" xfId="0" applyNumberFormat="1" applyFont="1" applyFill="1" applyBorder="1" applyAlignment="1" applyProtection="1">
      <alignment horizontal="center" vertical="center" wrapText="1"/>
    </xf>
    <xf numFmtId="4" fontId="31" fillId="5" borderId="1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4"/>
    <cellStyle name="Обычный 4" xfId="5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5</xdr:row>
      <xdr:rowOff>0</xdr:rowOff>
    </xdr:to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6</xdr:row>
      <xdr:rowOff>180975</xdr:rowOff>
    </xdr:to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2" sqref="A2"/>
    </sheetView>
  </sheetViews>
  <sheetFormatPr defaultRowHeight="15" x14ac:dyDescent="0.25"/>
  <cols>
    <col min="1" max="1" width="4.140625" style="4" bestFit="1" customWidth="1"/>
    <col min="2" max="2" width="37.28515625" style="4" customWidth="1"/>
    <col min="3" max="3" width="14.5703125" style="4" customWidth="1"/>
    <col min="4" max="5" width="17.7109375" style="4" customWidth="1"/>
    <col min="6" max="6" width="17.5703125" style="4" customWidth="1"/>
    <col min="7" max="7" width="24.5703125" style="4" customWidth="1"/>
    <col min="8" max="16384" width="9.140625" style="4"/>
  </cols>
  <sheetData>
    <row r="1" spans="1:7" ht="57.75" customHeight="1" x14ac:dyDescent="0.25">
      <c r="A1" s="73" t="s">
        <v>251</v>
      </c>
      <c r="B1" s="74"/>
      <c r="C1" s="74"/>
      <c r="D1" s="74"/>
      <c r="E1" s="74"/>
      <c r="F1" s="74"/>
      <c r="G1" s="74"/>
    </row>
    <row r="2" spans="1:7" x14ac:dyDescent="0.25">
      <c r="G2" s="7" t="s">
        <v>15</v>
      </c>
    </row>
    <row r="3" spans="1:7" ht="31.5" customHeight="1" x14ac:dyDescent="0.25">
      <c r="A3" s="72" t="s">
        <v>0</v>
      </c>
      <c r="B3" s="72" t="s">
        <v>1</v>
      </c>
      <c r="C3" s="72" t="s">
        <v>2</v>
      </c>
      <c r="D3" s="72"/>
      <c r="E3" s="72"/>
      <c r="F3" s="72"/>
      <c r="G3" s="72"/>
    </row>
    <row r="4" spans="1:7" ht="15.75" x14ac:dyDescent="0.25">
      <c r="A4" s="72"/>
      <c r="B4" s="72"/>
      <c r="C4" s="72" t="s">
        <v>3</v>
      </c>
      <c r="D4" s="72" t="s">
        <v>4</v>
      </c>
      <c r="E4" s="72"/>
      <c r="F4" s="72"/>
      <c r="G4" s="72"/>
    </row>
    <row r="5" spans="1:7" ht="110.25" x14ac:dyDescent="0.25">
      <c r="A5" s="72"/>
      <c r="B5" s="72"/>
      <c r="C5" s="72"/>
      <c r="D5" s="1" t="s">
        <v>5</v>
      </c>
      <c r="E5" s="1" t="s">
        <v>6</v>
      </c>
      <c r="F5" s="1" t="s">
        <v>7</v>
      </c>
      <c r="G5" s="1" t="s">
        <v>8</v>
      </c>
    </row>
    <row r="6" spans="1:7" ht="15.75" x14ac:dyDescent="0.25">
      <c r="A6" s="2" t="s">
        <v>9</v>
      </c>
      <c r="B6" s="6" t="s">
        <v>14</v>
      </c>
      <c r="C6" s="5">
        <f>+D6+E6+F6+G6</f>
        <v>38518.853999999999</v>
      </c>
      <c r="D6" s="5">
        <v>2974.9140000000002</v>
      </c>
      <c r="E6" s="8">
        <v>747.2</v>
      </c>
      <c r="F6" s="5">
        <v>34796.74</v>
      </c>
      <c r="G6" s="3"/>
    </row>
    <row r="7" spans="1:7" ht="90" x14ac:dyDescent="0.25">
      <c r="A7" s="2" t="s">
        <v>10</v>
      </c>
      <c r="B7" s="6" t="s">
        <v>16</v>
      </c>
      <c r="C7" s="5">
        <f t="shared" ref="C7:C10" si="0">+D7+E7+F7+G7</f>
        <v>74.8</v>
      </c>
      <c r="D7" s="5">
        <v>59.9</v>
      </c>
      <c r="E7" s="5">
        <v>14.9</v>
      </c>
      <c r="F7" s="5"/>
      <c r="G7" s="3"/>
    </row>
    <row r="8" spans="1:7" ht="45" x14ac:dyDescent="0.25">
      <c r="A8" s="2" t="s">
        <v>11</v>
      </c>
      <c r="B8" s="6" t="s">
        <v>17</v>
      </c>
      <c r="C8" s="5">
        <f t="shared" si="0"/>
        <v>1381.22</v>
      </c>
      <c r="D8" s="5">
        <v>1107.76</v>
      </c>
      <c r="E8" s="5">
        <v>273.45999999999998</v>
      </c>
      <c r="F8" s="3"/>
      <c r="G8" s="3"/>
    </row>
    <row r="9" spans="1:7" ht="30" x14ac:dyDescent="0.25">
      <c r="A9" s="2" t="s">
        <v>19</v>
      </c>
      <c r="B9" s="6" t="s">
        <v>18</v>
      </c>
      <c r="C9" s="29">
        <f>+D9+E9+F9+G9</f>
        <v>3548.54</v>
      </c>
      <c r="D9" s="29">
        <v>752.4</v>
      </c>
      <c r="E9" s="29">
        <v>92.6</v>
      </c>
      <c r="F9" s="30">
        <v>69.8</v>
      </c>
      <c r="G9" s="29">
        <v>2633.74</v>
      </c>
    </row>
    <row r="10" spans="1:7" ht="15.75" x14ac:dyDescent="0.25">
      <c r="A10" s="2" t="s">
        <v>12</v>
      </c>
      <c r="B10" s="3"/>
      <c r="C10" s="5">
        <f t="shared" si="0"/>
        <v>0</v>
      </c>
      <c r="D10" s="3"/>
      <c r="E10" s="3"/>
      <c r="F10" s="3"/>
      <c r="G10" s="3"/>
    </row>
    <row r="11" spans="1:7" ht="15.75" x14ac:dyDescent="0.25">
      <c r="A11" s="72" t="s">
        <v>13</v>
      </c>
      <c r="B11" s="72"/>
      <c r="C11" s="9">
        <f>SUM(C6:C10)</f>
        <v>43523.414000000004</v>
      </c>
      <c r="D11" s="9">
        <f>SUM(D6:D10)</f>
        <v>4894.9740000000002</v>
      </c>
      <c r="E11" s="9">
        <f>SUM(E6:E10)</f>
        <v>1128.1599999999999</v>
      </c>
      <c r="F11" s="9">
        <f>SUM(F6:F10)</f>
        <v>34866.54</v>
      </c>
      <c r="G11" s="9">
        <f>SUM(G6:G10)</f>
        <v>2633.74</v>
      </c>
    </row>
  </sheetData>
  <mergeCells count="7">
    <mergeCell ref="A11:B11"/>
    <mergeCell ref="A1:G1"/>
    <mergeCell ref="A3:A5"/>
    <mergeCell ref="B3:B5"/>
    <mergeCell ref="C3:G3"/>
    <mergeCell ref="C4:C5"/>
    <mergeCell ref="D4:G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sqref="A1:XFD1048576"/>
    </sheetView>
  </sheetViews>
  <sheetFormatPr defaultRowHeight="15" x14ac:dyDescent="0.25"/>
  <cols>
    <col min="1" max="1" width="8.140625" style="167" customWidth="1"/>
    <col min="2" max="2" width="12.85546875" style="167" customWidth="1"/>
    <col min="3" max="3" width="14.7109375" style="167" customWidth="1"/>
    <col min="4" max="4" width="11" style="167" customWidth="1"/>
    <col min="5" max="5" width="12.28515625" style="167" customWidth="1"/>
    <col min="6" max="6" width="13.7109375" style="167" customWidth="1"/>
    <col min="7" max="7" width="13.85546875" style="167" customWidth="1"/>
    <col min="8" max="8" width="12.85546875" style="167" customWidth="1"/>
    <col min="9" max="9" width="14.42578125" style="167" customWidth="1"/>
    <col min="10" max="10" width="9.140625" style="167" customWidth="1"/>
    <col min="11" max="16384" width="9.140625" style="167"/>
  </cols>
  <sheetData>
    <row r="1" spans="1:9" ht="15.75" x14ac:dyDescent="0.25">
      <c r="A1" s="166" t="s">
        <v>423</v>
      </c>
      <c r="B1" s="166"/>
      <c r="C1" s="166"/>
      <c r="D1" s="166"/>
      <c r="E1" s="166"/>
      <c r="F1" s="166"/>
      <c r="G1" s="166"/>
      <c r="H1" s="166"/>
      <c r="I1" s="166"/>
    </row>
    <row r="2" spans="1:9" ht="15.75" x14ac:dyDescent="0.25">
      <c r="A2" s="168" t="s">
        <v>424</v>
      </c>
      <c r="B2" s="168"/>
      <c r="C2" s="168"/>
      <c r="D2" s="168"/>
      <c r="E2" s="168"/>
      <c r="F2" s="168"/>
      <c r="G2" s="168"/>
      <c r="H2" s="168"/>
      <c r="I2" s="168"/>
    </row>
    <row r="3" spans="1:9" x14ac:dyDescent="0.25">
      <c r="E3" s="169" t="s">
        <v>425</v>
      </c>
      <c r="F3" s="169" t="s">
        <v>426</v>
      </c>
    </row>
    <row r="5" spans="1:9" ht="15.75" x14ac:dyDescent="0.25">
      <c r="A5" s="170" t="s">
        <v>427</v>
      </c>
      <c r="B5" s="170"/>
      <c r="C5" s="170"/>
      <c r="D5" s="170"/>
      <c r="E5" s="171" t="s">
        <v>284</v>
      </c>
      <c r="F5" s="171"/>
      <c r="G5" s="171"/>
      <c r="H5" s="171"/>
      <c r="I5" s="172"/>
    </row>
    <row r="6" spans="1:9" ht="15.75" x14ac:dyDescent="0.25">
      <c r="A6" s="173" t="s">
        <v>428</v>
      </c>
      <c r="B6" s="171"/>
      <c r="C6" s="171"/>
      <c r="D6" s="172"/>
      <c r="E6" s="173" t="s">
        <v>429</v>
      </c>
      <c r="F6" s="171"/>
      <c r="G6" s="171"/>
      <c r="H6" s="171"/>
      <c r="I6" s="172"/>
    </row>
    <row r="7" spans="1:9" ht="15.75" x14ac:dyDescent="0.25">
      <c r="A7" s="173" t="s">
        <v>430</v>
      </c>
      <c r="B7" s="171"/>
      <c r="C7" s="171"/>
      <c r="D7" s="172"/>
      <c r="E7" s="173" t="s">
        <v>431</v>
      </c>
      <c r="F7" s="171"/>
      <c r="G7" s="171"/>
      <c r="H7" s="171"/>
      <c r="I7" s="172"/>
    </row>
    <row r="8" spans="1:9" ht="15.75" x14ac:dyDescent="0.25">
      <c r="A8" s="173" t="s">
        <v>432</v>
      </c>
      <c r="B8" s="171"/>
      <c r="C8" s="171"/>
      <c r="D8" s="172"/>
      <c r="E8" s="174" t="s">
        <v>433</v>
      </c>
      <c r="F8" s="175" t="s">
        <v>434</v>
      </c>
      <c r="G8" s="176" t="s">
        <v>412</v>
      </c>
      <c r="H8" s="175" t="s">
        <v>435</v>
      </c>
      <c r="I8" s="177" t="s">
        <v>286</v>
      </c>
    </row>
    <row r="9" spans="1:9" ht="15.75" x14ac:dyDescent="0.25">
      <c r="A9" s="170" t="s">
        <v>436</v>
      </c>
      <c r="B9" s="170"/>
      <c r="C9" s="170"/>
      <c r="D9" s="170"/>
      <c r="E9" s="178" t="s">
        <v>437</v>
      </c>
      <c r="F9" s="179"/>
      <c r="G9" s="179"/>
      <c r="H9" s="179"/>
      <c r="I9" s="180"/>
    </row>
    <row r="10" spans="1:9" ht="15.75" x14ac:dyDescent="0.25">
      <c r="A10" s="173" t="s">
        <v>438</v>
      </c>
      <c r="B10" s="171"/>
      <c r="C10" s="171"/>
      <c r="D10" s="172"/>
      <c r="E10" s="173" t="s">
        <v>439</v>
      </c>
      <c r="F10" s="171"/>
      <c r="G10" s="171"/>
      <c r="H10" s="171"/>
      <c r="I10" s="172"/>
    </row>
    <row r="11" spans="1:9" x14ac:dyDescent="0.25">
      <c r="A11" s="169"/>
      <c r="B11" s="169"/>
      <c r="C11" s="169"/>
      <c r="D11" s="169"/>
      <c r="E11" s="169"/>
      <c r="F11" s="169"/>
      <c r="G11" s="169"/>
      <c r="H11" s="169"/>
      <c r="I11" s="181" t="s">
        <v>440</v>
      </c>
    </row>
    <row r="12" spans="1:9" x14ac:dyDescent="0.25">
      <c r="A12" s="182" t="s">
        <v>441</v>
      </c>
      <c r="B12" s="182"/>
      <c r="C12" s="182"/>
      <c r="D12" s="182"/>
      <c r="E12" s="182" t="s">
        <v>442</v>
      </c>
      <c r="F12" s="183" t="s">
        <v>443</v>
      </c>
      <c r="G12" s="183"/>
      <c r="H12" s="183" t="s">
        <v>444</v>
      </c>
      <c r="I12" s="183"/>
    </row>
    <row r="13" spans="1:9" ht="28.5" x14ac:dyDescent="0.25">
      <c r="A13" s="182"/>
      <c r="B13" s="182"/>
      <c r="C13" s="182"/>
      <c r="D13" s="182"/>
      <c r="E13" s="182"/>
      <c r="F13" s="184" t="s">
        <v>445</v>
      </c>
      <c r="G13" s="184" t="s">
        <v>446</v>
      </c>
      <c r="H13" s="184" t="s">
        <v>447</v>
      </c>
      <c r="I13" s="184" t="s">
        <v>448</v>
      </c>
    </row>
    <row r="14" spans="1:9" x14ac:dyDescent="0.25">
      <c r="A14" s="183">
        <v>1</v>
      </c>
      <c r="B14" s="183"/>
      <c r="C14" s="183"/>
      <c r="D14" s="183"/>
      <c r="E14" s="184">
        <v>2</v>
      </c>
      <c r="F14" s="184">
        <v>3</v>
      </c>
      <c r="G14" s="184">
        <v>4</v>
      </c>
      <c r="H14" s="184">
        <v>5</v>
      </c>
      <c r="I14" s="184">
        <v>6</v>
      </c>
    </row>
    <row r="15" spans="1:9" x14ac:dyDescent="0.25">
      <c r="A15" s="184">
        <v>1</v>
      </c>
      <c r="B15" s="185" t="s">
        <v>449</v>
      </c>
      <c r="C15" s="186"/>
      <c r="D15" s="186"/>
      <c r="E15" s="187" t="s">
        <v>450</v>
      </c>
      <c r="F15" s="188">
        <v>0</v>
      </c>
      <c r="G15" s="188">
        <v>10</v>
      </c>
      <c r="H15" s="188">
        <v>0</v>
      </c>
      <c r="I15" s="188">
        <v>0</v>
      </c>
    </row>
    <row r="16" spans="1:9" x14ac:dyDescent="0.25">
      <c r="A16" s="184">
        <v>2</v>
      </c>
      <c r="B16" s="185" t="s">
        <v>451</v>
      </c>
      <c r="C16" s="186"/>
      <c r="D16" s="186"/>
      <c r="E16" s="187" t="s">
        <v>452</v>
      </c>
      <c r="F16" s="188">
        <v>0</v>
      </c>
      <c r="G16" s="188">
        <v>1</v>
      </c>
      <c r="H16" s="188">
        <v>0</v>
      </c>
      <c r="I16" s="188">
        <v>0</v>
      </c>
    </row>
    <row r="17" spans="1:9" x14ac:dyDescent="0.25">
      <c r="A17" s="184">
        <v>3</v>
      </c>
      <c r="B17" s="185" t="s">
        <v>453</v>
      </c>
      <c r="C17" s="186"/>
      <c r="D17" s="186"/>
      <c r="E17" s="187" t="s">
        <v>454</v>
      </c>
      <c r="F17" s="188">
        <v>0</v>
      </c>
      <c r="G17" s="188">
        <v>0</v>
      </c>
      <c r="H17" s="188">
        <v>0</v>
      </c>
      <c r="I17" s="188">
        <v>0</v>
      </c>
    </row>
    <row r="18" spans="1:9" x14ac:dyDescent="0.25">
      <c r="A18" s="184">
        <v>4</v>
      </c>
      <c r="B18" s="185" t="s">
        <v>455</v>
      </c>
      <c r="C18" s="186"/>
      <c r="D18" s="186"/>
      <c r="E18" s="187" t="s">
        <v>456</v>
      </c>
      <c r="F18" s="188">
        <v>0</v>
      </c>
      <c r="G18" s="188">
        <v>830030</v>
      </c>
      <c r="H18" s="188">
        <v>0</v>
      </c>
      <c r="I18" s="188">
        <v>0</v>
      </c>
    </row>
    <row r="19" spans="1:9" x14ac:dyDescent="0.25">
      <c r="A19" s="184">
        <v>5</v>
      </c>
      <c r="B19" s="185" t="s">
        <v>457</v>
      </c>
      <c r="C19" s="186"/>
      <c r="D19" s="186"/>
      <c r="E19" s="187" t="s">
        <v>458</v>
      </c>
      <c r="F19" s="188">
        <v>0</v>
      </c>
      <c r="G19" s="188">
        <v>83</v>
      </c>
      <c r="H19" s="188">
        <v>0</v>
      </c>
      <c r="I19" s="188">
        <v>0</v>
      </c>
    </row>
    <row r="20" spans="1:9" x14ac:dyDescent="0.25">
      <c r="A20" s="184">
        <v>6</v>
      </c>
      <c r="B20" s="185" t="s">
        <v>459</v>
      </c>
      <c r="C20" s="186"/>
      <c r="D20" s="186"/>
      <c r="E20" s="187" t="s">
        <v>460</v>
      </c>
      <c r="F20" s="188">
        <v>0</v>
      </c>
      <c r="G20" s="188">
        <v>0</v>
      </c>
      <c r="H20" s="188">
        <v>0</v>
      </c>
      <c r="I20" s="188">
        <v>0</v>
      </c>
    </row>
    <row r="21" spans="1:9" x14ac:dyDescent="0.25">
      <c r="A21" s="184">
        <v>7</v>
      </c>
      <c r="B21" s="185" t="s">
        <v>461</v>
      </c>
      <c r="C21" s="186"/>
      <c r="D21" s="186"/>
      <c r="E21" s="187" t="s">
        <v>462</v>
      </c>
      <c r="F21" s="188">
        <v>0</v>
      </c>
      <c r="G21" s="188">
        <v>0</v>
      </c>
      <c r="H21" s="188">
        <v>0</v>
      </c>
      <c r="I21" s="188">
        <v>0</v>
      </c>
    </row>
    <row r="22" spans="1:9" x14ac:dyDescent="0.25">
      <c r="A22" s="184">
        <v>8</v>
      </c>
      <c r="B22" s="185" t="s">
        <v>463</v>
      </c>
      <c r="C22" s="186"/>
      <c r="D22" s="186"/>
      <c r="E22" s="187" t="s">
        <v>464</v>
      </c>
      <c r="F22" s="188">
        <v>0</v>
      </c>
      <c r="G22" s="188">
        <v>30</v>
      </c>
      <c r="H22" s="188">
        <v>0</v>
      </c>
      <c r="I22" s="188">
        <v>0</v>
      </c>
    </row>
    <row r="23" spans="1:9" x14ac:dyDescent="0.25">
      <c r="A23" s="184">
        <v>9</v>
      </c>
      <c r="B23" s="185" t="s">
        <v>465</v>
      </c>
      <c r="C23" s="186"/>
      <c r="D23" s="186"/>
      <c r="E23" s="187" t="s">
        <v>466</v>
      </c>
      <c r="F23" s="188">
        <v>0</v>
      </c>
      <c r="G23" s="188">
        <v>820029</v>
      </c>
      <c r="H23" s="188">
        <v>0</v>
      </c>
      <c r="I23" s="188">
        <v>0</v>
      </c>
    </row>
    <row r="24" spans="1:9" x14ac:dyDescent="0.25">
      <c r="A24" s="184">
        <v>10</v>
      </c>
      <c r="B24" s="185" t="s">
        <v>467</v>
      </c>
      <c r="C24" s="186"/>
      <c r="D24" s="186"/>
      <c r="E24" s="187" t="s">
        <v>468</v>
      </c>
      <c r="F24" s="188">
        <v>0</v>
      </c>
      <c r="G24" s="188">
        <v>82</v>
      </c>
      <c r="H24" s="188">
        <v>0</v>
      </c>
      <c r="I24" s="188">
        <v>0</v>
      </c>
    </row>
    <row r="25" spans="1:9" x14ac:dyDescent="0.25">
      <c r="A25" s="184">
        <v>11</v>
      </c>
      <c r="B25" s="185" t="s">
        <v>469</v>
      </c>
      <c r="C25" s="186"/>
      <c r="D25" s="186"/>
      <c r="E25" s="187" t="s">
        <v>470</v>
      </c>
      <c r="F25" s="188">
        <v>0</v>
      </c>
      <c r="G25" s="188">
        <v>0</v>
      </c>
      <c r="H25" s="188">
        <v>0</v>
      </c>
      <c r="I25" s="188">
        <v>0</v>
      </c>
    </row>
    <row r="26" spans="1:9" x14ac:dyDescent="0.25">
      <c r="A26" s="184">
        <v>12</v>
      </c>
      <c r="B26" s="185" t="s">
        <v>471</v>
      </c>
      <c r="C26" s="186"/>
      <c r="D26" s="186"/>
      <c r="E26" s="187" t="s">
        <v>472</v>
      </c>
      <c r="F26" s="188">
        <v>0</v>
      </c>
      <c r="G26" s="188">
        <v>0</v>
      </c>
      <c r="H26" s="188">
        <v>0</v>
      </c>
      <c r="I26" s="188">
        <v>0</v>
      </c>
    </row>
    <row r="27" spans="1:9" x14ac:dyDescent="0.25">
      <c r="A27" s="184">
        <v>13</v>
      </c>
      <c r="B27" s="185" t="s">
        <v>473</v>
      </c>
      <c r="C27" s="186"/>
      <c r="D27" s="186"/>
      <c r="E27" s="187" t="s">
        <v>474</v>
      </c>
      <c r="F27" s="188">
        <v>0</v>
      </c>
      <c r="G27" s="188">
        <v>29</v>
      </c>
      <c r="H27" s="188">
        <v>0</v>
      </c>
      <c r="I27" s="188">
        <v>0</v>
      </c>
    </row>
    <row r="28" spans="1:9" x14ac:dyDescent="0.25">
      <c r="A28" s="184">
        <v>14</v>
      </c>
      <c r="B28" s="185" t="s">
        <v>475</v>
      </c>
      <c r="C28" s="186"/>
      <c r="D28" s="186"/>
      <c r="E28" s="187" t="s">
        <v>476</v>
      </c>
      <c r="F28" s="188">
        <v>0</v>
      </c>
      <c r="G28" s="188">
        <v>0</v>
      </c>
      <c r="H28" s="188">
        <v>0</v>
      </c>
      <c r="I28" s="188">
        <v>0</v>
      </c>
    </row>
    <row r="29" spans="1:9" x14ac:dyDescent="0.25">
      <c r="A29" s="184">
        <v>15</v>
      </c>
      <c r="B29" s="185" t="s">
        <v>477</v>
      </c>
      <c r="C29" s="186"/>
      <c r="D29" s="186"/>
      <c r="E29" s="187" t="s">
        <v>478</v>
      </c>
      <c r="F29" s="188">
        <v>0</v>
      </c>
      <c r="G29" s="188">
        <v>0</v>
      </c>
      <c r="H29" s="188">
        <v>0</v>
      </c>
      <c r="I29" s="188">
        <v>0</v>
      </c>
    </row>
    <row r="30" spans="1:9" x14ac:dyDescent="0.25">
      <c r="A30" s="184">
        <v>16</v>
      </c>
      <c r="B30" s="185" t="s">
        <v>479</v>
      </c>
      <c r="C30" s="186"/>
      <c r="D30" s="186"/>
      <c r="E30" s="187" t="s">
        <v>480</v>
      </c>
      <c r="F30" s="188">
        <v>0</v>
      </c>
      <c r="G30" s="188">
        <v>2566328.1</v>
      </c>
      <c r="H30" s="188">
        <v>0</v>
      </c>
      <c r="I30" s="188">
        <v>0</v>
      </c>
    </row>
    <row r="31" spans="1:9" x14ac:dyDescent="0.25">
      <c r="A31" s="184">
        <v>17</v>
      </c>
      <c r="B31" s="185" t="s">
        <v>481</v>
      </c>
      <c r="C31" s="186"/>
      <c r="D31" s="186"/>
      <c r="E31" s="187" t="s">
        <v>482</v>
      </c>
      <c r="F31" s="188">
        <v>0</v>
      </c>
      <c r="G31" s="188">
        <v>47307.6</v>
      </c>
      <c r="H31" s="188">
        <v>0</v>
      </c>
      <c r="I31" s="188">
        <v>0</v>
      </c>
    </row>
    <row r="32" spans="1:9" x14ac:dyDescent="0.25">
      <c r="A32" s="184">
        <v>18</v>
      </c>
      <c r="B32" s="185" t="s">
        <v>483</v>
      </c>
      <c r="C32" s="186"/>
      <c r="D32" s="186"/>
      <c r="E32" s="187" t="s">
        <v>484</v>
      </c>
      <c r="F32" s="188">
        <v>0</v>
      </c>
      <c r="G32" s="188">
        <v>427222</v>
      </c>
      <c r="H32" s="188">
        <v>0</v>
      </c>
      <c r="I32" s="188">
        <v>0</v>
      </c>
    </row>
    <row r="33" spans="1:9" x14ac:dyDescent="0.25">
      <c r="A33" s="184">
        <v>19</v>
      </c>
      <c r="B33" s="185" t="s">
        <v>485</v>
      </c>
      <c r="C33" s="186"/>
      <c r="D33" s="186"/>
      <c r="E33" s="187" t="s">
        <v>486</v>
      </c>
      <c r="F33" s="188">
        <v>0</v>
      </c>
      <c r="G33" s="188">
        <v>0</v>
      </c>
      <c r="H33" s="188">
        <v>0</v>
      </c>
      <c r="I33" s="188">
        <v>0</v>
      </c>
    </row>
    <row r="34" spans="1:9" x14ac:dyDescent="0.25">
      <c r="A34" s="184">
        <v>20</v>
      </c>
      <c r="B34" s="185" t="s">
        <v>487</v>
      </c>
      <c r="C34" s="186"/>
      <c r="D34" s="186"/>
      <c r="E34" s="187" t="s">
        <v>488</v>
      </c>
      <c r="F34" s="188">
        <v>0</v>
      </c>
      <c r="G34" s="188">
        <v>11</v>
      </c>
      <c r="H34" s="188">
        <v>0</v>
      </c>
      <c r="I34" s="188">
        <v>0</v>
      </c>
    </row>
    <row r="35" spans="1:9" x14ac:dyDescent="0.25">
      <c r="A35" s="184">
        <v>21</v>
      </c>
      <c r="B35" s="185" t="s">
        <v>489</v>
      </c>
      <c r="C35" s="186"/>
      <c r="D35" s="186"/>
      <c r="E35" s="187" t="s">
        <v>490</v>
      </c>
      <c r="F35" s="188">
        <v>0</v>
      </c>
      <c r="G35" s="188">
        <v>7829</v>
      </c>
      <c r="H35" s="188">
        <v>0</v>
      </c>
      <c r="I35" s="188">
        <v>0</v>
      </c>
    </row>
    <row r="36" spans="1:9" x14ac:dyDescent="0.25">
      <c r="A36" s="184">
        <v>22</v>
      </c>
      <c r="B36" s="185" t="s">
        <v>491</v>
      </c>
      <c r="C36" s="186"/>
      <c r="D36" s="186"/>
      <c r="E36" s="187" t="s">
        <v>492</v>
      </c>
      <c r="F36" s="188">
        <v>0</v>
      </c>
      <c r="G36" s="188">
        <v>633</v>
      </c>
      <c r="H36" s="188">
        <v>0</v>
      </c>
      <c r="I36" s="188">
        <v>0</v>
      </c>
    </row>
    <row r="37" spans="1:9" x14ac:dyDescent="0.25">
      <c r="A37" s="184">
        <v>23</v>
      </c>
      <c r="B37" s="185" t="s">
        <v>493</v>
      </c>
      <c r="C37" s="186"/>
      <c r="D37" s="186"/>
      <c r="E37" s="187" t="s">
        <v>494</v>
      </c>
      <c r="F37" s="188">
        <v>0</v>
      </c>
      <c r="G37" s="188">
        <v>3</v>
      </c>
      <c r="H37" s="188">
        <v>0</v>
      </c>
      <c r="I37" s="188">
        <v>0</v>
      </c>
    </row>
    <row r="38" spans="1:9" x14ac:dyDescent="0.25">
      <c r="A38" s="184">
        <v>24</v>
      </c>
      <c r="B38" s="185" t="s">
        <v>495</v>
      </c>
      <c r="C38" s="186"/>
      <c r="D38" s="186"/>
      <c r="E38" s="187" t="s">
        <v>496</v>
      </c>
      <c r="F38" s="188">
        <v>0</v>
      </c>
      <c r="G38" s="188">
        <v>54641.2</v>
      </c>
      <c r="H38" s="188">
        <v>0</v>
      </c>
      <c r="I38" s="188">
        <v>0</v>
      </c>
    </row>
    <row r="39" spans="1:9" x14ac:dyDescent="0.25">
      <c r="A39" s="184">
        <v>25</v>
      </c>
      <c r="B39" s="185" t="s">
        <v>497</v>
      </c>
      <c r="C39" s="186"/>
      <c r="D39" s="186"/>
      <c r="E39" s="187" t="s">
        <v>498</v>
      </c>
      <c r="F39" s="188">
        <v>0</v>
      </c>
      <c r="G39" s="188">
        <v>6</v>
      </c>
      <c r="H39" s="188">
        <v>0</v>
      </c>
      <c r="I39" s="188">
        <v>0</v>
      </c>
    </row>
    <row r="40" spans="1:9" x14ac:dyDescent="0.25">
      <c r="A40" s="184">
        <v>26</v>
      </c>
      <c r="B40" s="185" t="s">
        <v>499</v>
      </c>
      <c r="C40" s="186"/>
      <c r="D40" s="186"/>
      <c r="E40" s="187" t="s">
        <v>500</v>
      </c>
      <c r="F40" s="188">
        <v>0</v>
      </c>
      <c r="G40" s="188">
        <v>6</v>
      </c>
      <c r="H40" s="188">
        <v>0</v>
      </c>
      <c r="I40" s="188">
        <v>0</v>
      </c>
    </row>
    <row r="41" spans="1:9" x14ac:dyDescent="0.25">
      <c r="A41" s="184">
        <v>27</v>
      </c>
      <c r="B41" s="185" t="s">
        <v>501</v>
      </c>
      <c r="C41" s="186"/>
      <c r="D41" s="186"/>
      <c r="E41" s="187" t="s">
        <v>502</v>
      </c>
      <c r="F41" s="188">
        <v>0</v>
      </c>
      <c r="G41" s="188">
        <v>0</v>
      </c>
      <c r="H41" s="188">
        <v>0</v>
      </c>
      <c r="I41" s="188">
        <v>0</v>
      </c>
    </row>
    <row r="42" spans="1:9" x14ac:dyDescent="0.25">
      <c r="A42" s="184">
        <v>28</v>
      </c>
      <c r="B42" s="185" t="s">
        <v>503</v>
      </c>
      <c r="C42" s="186"/>
      <c r="D42" s="186"/>
      <c r="E42" s="187" t="s">
        <v>504</v>
      </c>
      <c r="F42" s="188">
        <v>0</v>
      </c>
      <c r="G42" s="188">
        <v>1</v>
      </c>
      <c r="H42" s="188">
        <v>0</v>
      </c>
      <c r="I42" s="188">
        <v>0</v>
      </c>
    </row>
    <row r="43" spans="1:9" x14ac:dyDescent="0.25">
      <c r="A43" s="184">
        <v>29</v>
      </c>
      <c r="B43" s="185" t="s">
        <v>505</v>
      </c>
      <c r="C43" s="186"/>
      <c r="D43" s="186"/>
      <c r="E43" s="187" t="s">
        <v>506</v>
      </c>
      <c r="F43" s="188">
        <v>0</v>
      </c>
      <c r="G43" s="188">
        <v>5</v>
      </c>
      <c r="H43" s="188">
        <v>0</v>
      </c>
      <c r="I43" s="188">
        <v>0</v>
      </c>
    </row>
    <row r="44" spans="1:9" x14ac:dyDescent="0.25">
      <c r="A44" s="184">
        <v>30</v>
      </c>
      <c r="B44" s="185" t="s">
        <v>507</v>
      </c>
      <c r="C44" s="186"/>
      <c r="D44" s="186"/>
      <c r="E44" s="187" t="s">
        <v>508</v>
      </c>
      <c r="F44" s="188">
        <v>0</v>
      </c>
      <c r="G44" s="188">
        <v>857200</v>
      </c>
      <c r="H44" s="188">
        <v>0</v>
      </c>
      <c r="I44" s="188">
        <v>0</v>
      </c>
    </row>
  </sheetData>
  <mergeCells count="48"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A12:D13"/>
    <mergeCell ref="E12:E13"/>
    <mergeCell ref="F12:G12"/>
    <mergeCell ref="H12:I12"/>
    <mergeCell ref="A14:D14"/>
    <mergeCell ref="B15:D15"/>
    <mergeCell ref="A7:D7"/>
    <mergeCell ref="E7:I7"/>
    <mergeCell ref="A8:D8"/>
    <mergeCell ref="A9:D9"/>
    <mergeCell ref="E9:I9"/>
    <mergeCell ref="A10:D10"/>
    <mergeCell ref="E10:I10"/>
    <mergeCell ref="A1:I1"/>
    <mergeCell ref="A2:I2"/>
    <mergeCell ref="A5:D5"/>
    <mergeCell ref="E5:I5"/>
    <mergeCell ref="A6:D6"/>
    <mergeCell ref="E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topLeftCell="A4" zoomScale="120" zoomScaleNormal="120" workbookViewId="0">
      <selection activeCell="J11" sqref="J11"/>
    </sheetView>
  </sheetViews>
  <sheetFormatPr defaultRowHeight="15" x14ac:dyDescent="0.25"/>
  <cols>
    <col min="1" max="1" width="9.42578125" style="4" customWidth="1"/>
    <col min="2" max="2" width="4.42578125" style="4" bestFit="1" customWidth="1"/>
    <col min="3" max="3" width="17.140625" style="4" customWidth="1"/>
    <col min="4" max="4" width="18.28515625" style="4" customWidth="1"/>
    <col min="5" max="5" width="12.85546875" style="4" customWidth="1"/>
    <col min="6" max="6" width="13.85546875" style="4" customWidth="1"/>
    <col min="7" max="7" width="12.7109375" style="4" customWidth="1"/>
    <col min="8" max="8" width="14.85546875" style="4" customWidth="1"/>
    <col min="9" max="9" width="15.28515625" style="4" customWidth="1"/>
    <col min="10" max="10" width="17.85546875" style="4" customWidth="1"/>
    <col min="11" max="11" width="11.140625" style="4" customWidth="1"/>
    <col min="12" max="16384" width="9.140625" style="4"/>
  </cols>
  <sheetData>
    <row r="2" spans="1:11" ht="39.75" customHeight="1" x14ac:dyDescent="0.25">
      <c r="A2" s="73" t="s">
        <v>250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1" ht="63" customHeight="1" x14ac:dyDescent="0.25">
      <c r="A4" s="78" t="s">
        <v>26</v>
      </c>
      <c r="B4" s="80" t="s">
        <v>0</v>
      </c>
      <c r="C4" s="72" t="s">
        <v>213</v>
      </c>
      <c r="D4" s="72" t="s">
        <v>214</v>
      </c>
      <c r="E4" s="72" t="s">
        <v>215</v>
      </c>
      <c r="F4" s="72" t="s">
        <v>216</v>
      </c>
      <c r="G4" s="82" t="s">
        <v>41</v>
      </c>
      <c r="H4" s="82"/>
      <c r="I4" s="72" t="s">
        <v>217</v>
      </c>
      <c r="J4" s="72" t="s">
        <v>218</v>
      </c>
      <c r="K4" s="72" t="s">
        <v>219</v>
      </c>
    </row>
    <row r="5" spans="1:11" ht="31.5" x14ac:dyDescent="0.25">
      <c r="A5" s="79"/>
      <c r="B5" s="81"/>
      <c r="C5" s="72"/>
      <c r="D5" s="72"/>
      <c r="E5" s="72"/>
      <c r="F5" s="72"/>
      <c r="G5" s="43" t="s">
        <v>42</v>
      </c>
      <c r="H5" s="43" t="s">
        <v>43</v>
      </c>
      <c r="I5" s="72"/>
      <c r="J5" s="72"/>
      <c r="K5" s="72"/>
    </row>
    <row r="6" spans="1:11" ht="63.75" x14ac:dyDescent="0.25">
      <c r="A6" s="76" t="s">
        <v>32</v>
      </c>
      <c r="B6" s="34">
        <v>1</v>
      </c>
      <c r="C6" s="3" t="s">
        <v>242</v>
      </c>
      <c r="D6" s="3" t="s">
        <v>243</v>
      </c>
      <c r="E6" s="38">
        <v>2918266.4</v>
      </c>
      <c r="F6" s="48" t="s">
        <v>244</v>
      </c>
      <c r="G6" s="3" t="s">
        <v>245</v>
      </c>
      <c r="H6" s="39">
        <v>201311983</v>
      </c>
      <c r="I6" s="38">
        <v>2918266.4</v>
      </c>
      <c r="J6" s="49">
        <v>0</v>
      </c>
      <c r="K6" s="49">
        <v>0</v>
      </c>
    </row>
    <row r="7" spans="1:11" ht="63.75" x14ac:dyDescent="0.25">
      <c r="A7" s="77"/>
      <c r="B7" s="34">
        <v>2</v>
      </c>
      <c r="C7" s="3" t="s">
        <v>242</v>
      </c>
      <c r="D7" s="3" t="s">
        <v>247</v>
      </c>
      <c r="E7" s="41">
        <v>4489000</v>
      </c>
      <c r="F7" s="48" t="s">
        <v>244</v>
      </c>
      <c r="G7" s="3" t="s">
        <v>248</v>
      </c>
      <c r="H7" s="39">
        <v>202318008</v>
      </c>
      <c r="I7" s="41">
        <v>4489000</v>
      </c>
      <c r="J7" s="49">
        <v>0</v>
      </c>
      <c r="K7" s="49">
        <v>0</v>
      </c>
    </row>
    <row r="8" spans="1:11" ht="63.75" x14ac:dyDescent="0.25">
      <c r="A8" s="76" t="s">
        <v>109</v>
      </c>
      <c r="B8" s="34" t="s">
        <v>9</v>
      </c>
      <c r="C8" s="3" t="s">
        <v>242</v>
      </c>
      <c r="D8" s="3" t="s">
        <v>243</v>
      </c>
      <c r="E8" s="38">
        <v>2918266.4</v>
      </c>
      <c r="F8" s="48" t="s">
        <v>244</v>
      </c>
      <c r="G8" s="3" t="s">
        <v>245</v>
      </c>
      <c r="H8" s="39">
        <v>201311983</v>
      </c>
      <c r="I8" s="38">
        <v>2918266.4</v>
      </c>
      <c r="J8" s="40">
        <f>I8-875479.91</f>
        <v>2042786.4899999998</v>
      </c>
      <c r="K8" s="37" t="s">
        <v>246</v>
      </c>
    </row>
    <row r="9" spans="1:11" ht="63.75" x14ac:dyDescent="0.25">
      <c r="A9" s="77"/>
      <c r="B9" s="34" t="s">
        <v>10</v>
      </c>
      <c r="C9" s="3" t="s">
        <v>242</v>
      </c>
      <c r="D9" s="3" t="s">
        <v>247</v>
      </c>
      <c r="E9" s="41">
        <v>4489000</v>
      </c>
      <c r="F9" s="48" t="s">
        <v>244</v>
      </c>
      <c r="G9" s="3" t="s">
        <v>248</v>
      </c>
      <c r="H9" s="39">
        <v>202318008</v>
      </c>
      <c r="I9" s="41">
        <v>4489000</v>
      </c>
      <c r="J9" s="40">
        <v>3863350</v>
      </c>
      <c r="K9" s="37" t="s">
        <v>246</v>
      </c>
    </row>
    <row r="10" spans="1:11" ht="63.75" x14ac:dyDescent="0.25">
      <c r="A10" s="76" t="s">
        <v>249</v>
      </c>
      <c r="B10" s="34" t="s">
        <v>9</v>
      </c>
      <c r="C10" s="3" t="s">
        <v>242</v>
      </c>
      <c r="D10" s="3" t="s">
        <v>243</v>
      </c>
      <c r="E10" s="38">
        <v>2918266.4</v>
      </c>
      <c r="F10" s="48" t="s">
        <v>244</v>
      </c>
      <c r="G10" s="3" t="s">
        <v>245</v>
      </c>
      <c r="H10" s="39">
        <v>201311983</v>
      </c>
      <c r="I10" s="38">
        <v>2918266.4</v>
      </c>
      <c r="J10" s="40">
        <f>J8-642620</f>
        <v>1400166.4899999998</v>
      </c>
      <c r="K10" s="37" t="s">
        <v>246</v>
      </c>
    </row>
    <row r="11" spans="1:11" ht="63.75" x14ac:dyDescent="0.25">
      <c r="A11" s="77"/>
      <c r="B11" s="34" t="s">
        <v>10</v>
      </c>
      <c r="C11" s="3" t="s">
        <v>242</v>
      </c>
      <c r="D11" s="3" t="s">
        <v>247</v>
      </c>
      <c r="E11" s="41">
        <v>4489000</v>
      </c>
      <c r="F11" s="48" t="s">
        <v>244</v>
      </c>
      <c r="G11" s="3" t="s">
        <v>248</v>
      </c>
      <c r="H11" s="39">
        <v>202318008</v>
      </c>
      <c r="I11" s="41">
        <v>4489000</v>
      </c>
      <c r="J11" s="40">
        <v>3863350</v>
      </c>
      <c r="K11" s="37" t="s">
        <v>246</v>
      </c>
    </row>
    <row r="13" spans="1:11" ht="46.5" customHeight="1" x14ac:dyDescent="0.25">
      <c r="A13" s="75" t="s">
        <v>101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</sheetData>
  <mergeCells count="15">
    <mergeCell ref="A13:K13"/>
    <mergeCell ref="K4:K5"/>
    <mergeCell ref="A6:A7"/>
    <mergeCell ref="A8:A9"/>
    <mergeCell ref="A2:K2"/>
    <mergeCell ref="I4:I5"/>
    <mergeCell ref="J4:J5"/>
    <mergeCell ref="A4:A5"/>
    <mergeCell ref="B4:B5"/>
    <mergeCell ref="C4:C5"/>
    <mergeCell ref="D4:D5"/>
    <mergeCell ref="E4:E5"/>
    <mergeCell ref="F4:F5"/>
    <mergeCell ref="G4:H4"/>
    <mergeCell ref="A10:A11"/>
  </mergeCells>
  <printOptions horizontalCentered="1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zoomScaleNormal="100" workbookViewId="0">
      <selection sqref="A1:XFD1048576"/>
    </sheetView>
  </sheetViews>
  <sheetFormatPr defaultRowHeight="15" x14ac:dyDescent="0.25"/>
  <cols>
    <col min="1" max="1" width="9.140625" style="13"/>
    <col min="2" max="2" width="14.85546875" style="13" customWidth="1"/>
    <col min="3" max="3" width="24.140625" style="13" customWidth="1"/>
    <col min="4" max="4" width="11.140625" style="13" customWidth="1"/>
    <col min="5" max="5" width="18.7109375" style="13" bestFit="1" customWidth="1"/>
    <col min="6" max="6" width="19.42578125" style="13" customWidth="1"/>
    <col min="7" max="16384" width="9.140625" style="13"/>
  </cols>
  <sheetData>
    <row r="1" spans="1:7" ht="54.75" customHeight="1" x14ac:dyDescent="0.25">
      <c r="A1" s="85" t="s">
        <v>252</v>
      </c>
      <c r="B1" s="85"/>
      <c r="C1" s="85"/>
      <c r="D1" s="85"/>
      <c r="E1" s="85"/>
      <c r="F1" s="85"/>
    </row>
    <row r="2" spans="1:7" ht="78.75" customHeight="1" x14ac:dyDescent="0.25">
      <c r="A2" s="86" t="s">
        <v>0</v>
      </c>
      <c r="B2" s="86" t="s">
        <v>26</v>
      </c>
      <c r="C2" s="86" t="s">
        <v>27</v>
      </c>
      <c r="D2" s="86" t="s">
        <v>28</v>
      </c>
      <c r="E2" s="86"/>
      <c r="F2" s="86" t="s">
        <v>29</v>
      </c>
    </row>
    <row r="3" spans="1:7" ht="15.75" x14ac:dyDescent="0.25">
      <c r="A3" s="86"/>
      <c r="B3" s="86"/>
      <c r="C3" s="86"/>
      <c r="D3" s="61" t="s">
        <v>30</v>
      </c>
      <c r="E3" s="61" t="s">
        <v>31</v>
      </c>
      <c r="F3" s="86"/>
    </row>
    <row r="4" spans="1:7" ht="31.5" x14ac:dyDescent="0.25">
      <c r="A4" s="83" t="s">
        <v>9</v>
      </c>
      <c r="B4" s="84" t="s">
        <v>32</v>
      </c>
      <c r="C4" s="60" t="s">
        <v>33</v>
      </c>
      <c r="D4" s="20">
        <v>2</v>
      </c>
      <c r="E4" s="21">
        <v>15744000</v>
      </c>
      <c r="F4" s="62" t="s">
        <v>21</v>
      </c>
    </row>
    <row r="5" spans="1:7" ht="47.25" x14ac:dyDescent="0.25">
      <c r="A5" s="83"/>
      <c r="B5" s="84"/>
      <c r="C5" s="60" t="s">
        <v>34</v>
      </c>
      <c r="D5" s="20">
        <v>21</v>
      </c>
      <c r="E5" s="21">
        <v>405197496</v>
      </c>
      <c r="F5" s="62" t="s">
        <v>46</v>
      </c>
      <c r="G5" s="17"/>
    </row>
    <row r="6" spans="1:7" ht="47.25" x14ac:dyDescent="0.25">
      <c r="A6" s="83"/>
      <c r="B6" s="84"/>
      <c r="C6" s="60" t="s">
        <v>35</v>
      </c>
      <c r="D6" s="20"/>
      <c r="E6" s="21"/>
      <c r="F6" s="16"/>
    </row>
    <row r="7" spans="1:7" ht="31.5" x14ac:dyDescent="0.25">
      <c r="A7" s="83"/>
      <c r="B7" s="84"/>
      <c r="C7" s="60" t="s">
        <v>36</v>
      </c>
      <c r="D7" s="20">
        <v>1</v>
      </c>
      <c r="E7" s="21">
        <v>1384933968</v>
      </c>
      <c r="F7" s="62" t="s">
        <v>21</v>
      </c>
    </row>
    <row r="8" spans="1:7" ht="31.5" x14ac:dyDescent="0.25">
      <c r="A8" s="83" t="s">
        <v>10</v>
      </c>
      <c r="B8" s="84" t="s">
        <v>109</v>
      </c>
      <c r="C8" s="60" t="s">
        <v>33</v>
      </c>
      <c r="D8" s="20">
        <v>6</v>
      </c>
      <c r="E8" s="21">
        <v>353482000</v>
      </c>
      <c r="F8" s="62" t="s">
        <v>21</v>
      </c>
    </row>
    <row r="9" spans="1:7" ht="47.25" x14ac:dyDescent="0.25">
      <c r="A9" s="83"/>
      <c r="B9" s="84"/>
      <c r="C9" s="60" t="s">
        <v>34</v>
      </c>
      <c r="D9" s="20">
        <v>30</v>
      </c>
      <c r="E9" s="21">
        <v>275246393.30000001</v>
      </c>
      <c r="F9" s="62" t="s">
        <v>46</v>
      </c>
    </row>
    <row r="10" spans="1:7" ht="47.25" x14ac:dyDescent="0.25">
      <c r="A10" s="83"/>
      <c r="B10" s="84"/>
      <c r="C10" s="60" t="s">
        <v>35</v>
      </c>
      <c r="D10" s="20"/>
      <c r="E10" s="21"/>
      <c r="F10" s="16"/>
    </row>
    <row r="11" spans="1:7" ht="31.5" x14ac:dyDescent="0.25">
      <c r="A11" s="83"/>
      <c r="B11" s="84"/>
      <c r="C11" s="60" t="s">
        <v>36</v>
      </c>
      <c r="D11" s="63"/>
      <c r="E11" s="64"/>
      <c r="F11" s="62" t="s">
        <v>21</v>
      </c>
    </row>
    <row r="12" spans="1:7" ht="31.5" x14ac:dyDescent="0.25">
      <c r="A12" s="83" t="s">
        <v>11</v>
      </c>
      <c r="B12" s="84" t="s">
        <v>249</v>
      </c>
      <c r="C12" s="60" t="s">
        <v>33</v>
      </c>
      <c r="D12" s="20">
        <v>0</v>
      </c>
      <c r="E12" s="21">
        <v>0</v>
      </c>
      <c r="F12" s="62" t="s">
        <v>21</v>
      </c>
    </row>
    <row r="13" spans="1:7" ht="47.25" x14ac:dyDescent="0.25">
      <c r="A13" s="83"/>
      <c r="B13" s="84"/>
      <c r="C13" s="60" t="s">
        <v>34</v>
      </c>
      <c r="D13" s="20">
        <v>8</v>
      </c>
      <c r="E13" s="21">
        <v>126798975</v>
      </c>
      <c r="F13" s="62" t="s">
        <v>46</v>
      </c>
    </row>
    <row r="14" spans="1:7" ht="47.25" x14ac:dyDescent="0.25">
      <c r="A14" s="83"/>
      <c r="B14" s="84"/>
      <c r="C14" s="60" t="s">
        <v>35</v>
      </c>
      <c r="D14" s="20"/>
      <c r="E14" s="21"/>
      <c r="F14" s="16"/>
    </row>
    <row r="15" spans="1:7" ht="47.25" x14ac:dyDescent="0.25">
      <c r="A15" s="83"/>
      <c r="B15" s="84"/>
      <c r="C15" s="60" t="s">
        <v>253</v>
      </c>
      <c r="D15" s="32">
        <v>5</v>
      </c>
      <c r="E15" s="33">
        <v>45324800</v>
      </c>
      <c r="F15" s="62" t="s">
        <v>21</v>
      </c>
    </row>
    <row r="17" spans="1:1" x14ac:dyDescent="0.25">
      <c r="A17" s="13" t="s">
        <v>254</v>
      </c>
    </row>
  </sheetData>
  <mergeCells count="12">
    <mergeCell ref="A1:F1"/>
    <mergeCell ref="A2:A3"/>
    <mergeCell ref="B2:B3"/>
    <mergeCell ref="C2:C3"/>
    <mergeCell ref="D2:E2"/>
    <mergeCell ref="F2:F3"/>
    <mergeCell ref="A12:A15"/>
    <mergeCell ref="B12:B15"/>
    <mergeCell ref="A8:A11"/>
    <mergeCell ref="B8:B11"/>
    <mergeCell ref="A4:A7"/>
    <mergeCell ref="B4:B7"/>
  </mergeCell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13"/>
  <sheetViews>
    <sheetView topLeftCell="A4" zoomScale="90" zoomScaleNormal="90" workbookViewId="0">
      <selection activeCell="A4" sqref="A1:XFD1048576"/>
    </sheetView>
  </sheetViews>
  <sheetFormatPr defaultColWidth="9" defaultRowHeight="15" x14ac:dyDescent="0.25"/>
  <cols>
    <col min="1" max="1" width="3.85546875" customWidth="1"/>
    <col min="2" max="2" width="12.5703125" customWidth="1"/>
    <col min="3" max="4" width="25" customWidth="1"/>
    <col min="5" max="5" width="20.5703125" bestFit="1" customWidth="1"/>
    <col min="6" max="6" width="22.140625" customWidth="1"/>
    <col min="7" max="7" width="16.140625" hidden="1" customWidth="1"/>
    <col min="8" max="8" width="16" bestFit="1" customWidth="1"/>
    <col min="9" max="9" width="21" customWidth="1"/>
    <col min="10" max="10" width="19.5703125" customWidth="1"/>
    <col min="11" max="12" width="15.85546875" customWidth="1"/>
    <col min="13" max="13" width="17" customWidth="1"/>
    <col min="255" max="255" width="3.85546875" customWidth="1"/>
    <col min="256" max="256" width="12.5703125" customWidth="1"/>
    <col min="257" max="258" width="25" customWidth="1"/>
    <col min="259" max="259" width="20.5703125" bestFit="1" customWidth="1"/>
    <col min="260" max="260" width="18.85546875" customWidth="1"/>
    <col min="261" max="261" width="0" hidden="1" customWidth="1"/>
    <col min="262" max="262" width="16" bestFit="1" customWidth="1"/>
    <col min="263" max="263" width="16.85546875" customWidth="1"/>
    <col min="264" max="264" width="19.5703125" customWidth="1"/>
    <col min="265" max="265" width="15.140625" customWidth="1"/>
    <col min="266" max="266" width="26.42578125" bestFit="1" customWidth="1"/>
    <col min="511" max="511" width="3.85546875" customWidth="1"/>
    <col min="512" max="512" width="12.5703125" customWidth="1"/>
    <col min="513" max="514" width="25" customWidth="1"/>
    <col min="515" max="515" width="20.5703125" bestFit="1" customWidth="1"/>
    <col min="516" max="516" width="18.85546875" customWidth="1"/>
    <col min="517" max="517" width="0" hidden="1" customWidth="1"/>
    <col min="518" max="518" width="16" bestFit="1" customWidth="1"/>
    <col min="519" max="519" width="16.85546875" customWidth="1"/>
    <col min="520" max="520" width="19.5703125" customWidth="1"/>
    <col min="521" max="521" width="15.140625" customWidth="1"/>
    <col min="522" max="522" width="26.42578125" bestFit="1" customWidth="1"/>
    <col min="767" max="767" width="3.85546875" customWidth="1"/>
    <col min="768" max="768" width="12.5703125" customWidth="1"/>
    <col min="769" max="770" width="25" customWidth="1"/>
    <col min="771" max="771" width="20.5703125" bestFit="1" customWidth="1"/>
    <col min="772" max="772" width="18.85546875" customWidth="1"/>
    <col min="773" max="773" width="0" hidden="1" customWidth="1"/>
    <col min="774" max="774" width="16" bestFit="1" customWidth="1"/>
    <col min="775" max="775" width="16.85546875" customWidth="1"/>
    <col min="776" max="776" width="19.5703125" customWidth="1"/>
    <col min="777" max="777" width="15.140625" customWidth="1"/>
    <col min="778" max="778" width="26.42578125" bestFit="1" customWidth="1"/>
    <col min="1023" max="1023" width="3.85546875" customWidth="1"/>
    <col min="1024" max="1024" width="12.5703125" customWidth="1"/>
    <col min="1025" max="1026" width="25" customWidth="1"/>
    <col min="1027" max="1027" width="20.5703125" bestFit="1" customWidth="1"/>
    <col min="1028" max="1028" width="18.85546875" customWidth="1"/>
    <col min="1029" max="1029" width="0" hidden="1" customWidth="1"/>
    <col min="1030" max="1030" width="16" bestFit="1" customWidth="1"/>
    <col min="1031" max="1031" width="16.85546875" customWidth="1"/>
    <col min="1032" max="1032" width="19.5703125" customWidth="1"/>
    <col min="1033" max="1033" width="15.140625" customWidth="1"/>
    <col min="1034" max="1034" width="26.42578125" bestFit="1" customWidth="1"/>
    <col min="1279" max="1279" width="3.85546875" customWidth="1"/>
    <col min="1280" max="1280" width="12.5703125" customWidth="1"/>
    <col min="1281" max="1282" width="25" customWidth="1"/>
    <col min="1283" max="1283" width="20.5703125" bestFit="1" customWidth="1"/>
    <col min="1284" max="1284" width="18.85546875" customWidth="1"/>
    <col min="1285" max="1285" width="0" hidden="1" customWidth="1"/>
    <col min="1286" max="1286" width="16" bestFit="1" customWidth="1"/>
    <col min="1287" max="1287" width="16.85546875" customWidth="1"/>
    <col min="1288" max="1288" width="19.5703125" customWidth="1"/>
    <col min="1289" max="1289" width="15.140625" customWidth="1"/>
    <col min="1290" max="1290" width="26.42578125" bestFit="1" customWidth="1"/>
    <col min="1535" max="1535" width="3.85546875" customWidth="1"/>
    <col min="1536" max="1536" width="12.5703125" customWidth="1"/>
    <col min="1537" max="1538" width="25" customWidth="1"/>
    <col min="1539" max="1539" width="20.5703125" bestFit="1" customWidth="1"/>
    <col min="1540" max="1540" width="18.85546875" customWidth="1"/>
    <col min="1541" max="1541" width="0" hidden="1" customWidth="1"/>
    <col min="1542" max="1542" width="16" bestFit="1" customWidth="1"/>
    <col min="1543" max="1543" width="16.85546875" customWidth="1"/>
    <col min="1544" max="1544" width="19.5703125" customWidth="1"/>
    <col min="1545" max="1545" width="15.140625" customWidth="1"/>
    <col min="1546" max="1546" width="26.42578125" bestFit="1" customWidth="1"/>
    <col min="1791" max="1791" width="3.85546875" customWidth="1"/>
    <col min="1792" max="1792" width="12.5703125" customWidth="1"/>
    <col min="1793" max="1794" width="25" customWidth="1"/>
    <col min="1795" max="1795" width="20.5703125" bestFit="1" customWidth="1"/>
    <col min="1796" max="1796" width="18.85546875" customWidth="1"/>
    <col min="1797" max="1797" width="0" hidden="1" customWidth="1"/>
    <col min="1798" max="1798" width="16" bestFit="1" customWidth="1"/>
    <col min="1799" max="1799" width="16.85546875" customWidth="1"/>
    <col min="1800" max="1800" width="19.5703125" customWidth="1"/>
    <col min="1801" max="1801" width="15.140625" customWidth="1"/>
    <col min="1802" max="1802" width="26.42578125" bestFit="1" customWidth="1"/>
    <col min="2047" max="2047" width="3.85546875" customWidth="1"/>
    <col min="2048" max="2048" width="12.5703125" customWidth="1"/>
    <col min="2049" max="2050" width="25" customWidth="1"/>
    <col min="2051" max="2051" width="20.5703125" bestFit="1" customWidth="1"/>
    <col min="2052" max="2052" width="18.85546875" customWidth="1"/>
    <col min="2053" max="2053" width="0" hidden="1" customWidth="1"/>
    <col min="2054" max="2054" width="16" bestFit="1" customWidth="1"/>
    <col min="2055" max="2055" width="16.85546875" customWidth="1"/>
    <col min="2056" max="2056" width="19.5703125" customWidth="1"/>
    <col min="2057" max="2057" width="15.140625" customWidth="1"/>
    <col min="2058" max="2058" width="26.42578125" bestFit="1" customWidth="1"/>
    <col min="2303" max="2303" width="3.85546875" customWidth="1"/>
    <col min="2304" max="2304" width="12.5703125" customWidth="1"/>
    <col min="2305" max="2306" width="25" customWidth="1"/>
    <col min="2307" max="2307" width="20.5703125" bestFit="1" customWidth="1"/>
    <col min="2308" max="2308" width="18.85546875" customWidth="1"/>
    <col min="2309" max="2309" width="0" hidden="1" customWidth="1"/>
    <col min="2310" max="2310" width="16" bestFit="1" customWidth="1"/>
    <col min="2311" max="2311" width="16.85546875" customWidth="1"/>
    <col min="2312" max="2312" width="19.5703125" customWidth="1"/>
    <col min="2313" max="2313" width="15.140625" customWidth="1"/>
    <col min="2314" max="2314" width="26.42578125" bestFit="1" customWidth="1"/>
    <col min="2559" max="2559" width="3.85546875" customWidth="1"/>
    <col min="2560" max="2560" width="12.5703125" customWidth="1"/>
    <col min="2561" max="2562" width="25" customWidth="1"/>
    <col min="2563" max="2563" width="20.5703125" bestFit="1" customWidth="1"/>
    <col min="2564" max="2564" width="18.85546875" customWidth="1"/>
    <col min="2565" max="2565" width="0" hidden="1" customWidth="1"/>
    <col min="2566" max="2566" width="16" bestFit="1" customWidth="1"/>
    <col min="2567" max="2567" width="16.85546875" customWidth="1"/>
    <col min="2568" max="2568" width="19.5703125" customWidth="1"/>
    <col min="2569" max="2569" width="15.140625" customWidth="1"/>
    <col min="2570" max="2570" width="26.42578125" bestFit="1" customWidth="1"/>
    <col min="2815" max="2815" width="3.85546875" customWidth="1"/>
    <col min="2816" max="2816" width="12.5703125" customWidth="1"/>
    <col min="2817" max="2818" width="25" customWidth="1"/>
    <col min="2819" max="2819" width="20.5703125" bestFit="1" customWidth="1"/>
    <col min="2820" max="2820" width="18.85546875" customWidth="1"/>
    <col min="2821" max="2821" width="0" hidden="1" customWidth="1"/>
    <col min="2822" max="2822" width="16" bestFit="1" customWidth="1"/>
    <col min="2823" max="2823" width="16.85546875" customWidth="1"/>
    <col min="2824" max="2824" width="19.5703125" customWidth="1"/>
    <col min="2825" max="2825" width="15.140625" customWidth="1"/>
    <col min="2826" max="2826" width="26.42578125" bestFit="1" customWidth="1"/>
    <col min="3071" max="3071" width="3.85546875" customWidth="1"/>
    <col min="3072" max="3072" width="12.5703125" customWidth="1"/>
    <col min="3073" max="3074" width="25" customWidth="1"/>
    <col min="3075" max="3075" width="20.5703125" bestFit="1" customWidth="1"/>
    <col min="3076" max="3076" width="18.85546875" customWidth="1"/>
    <col min="3077" max="3077" width="0" hidden="1" customWidth="1"/>
    <col min="3078" max="3078" width="16" bestFit="1" customWidth="1"/>
    <col min="3079" max="3079" width="16.85546875" customWidth="1"/>
    <col min="3080" max="3080" width="19.5703125" customWidth="1"/>
    <col min="3081" max="3081" width="15.140625" customWidth="1"/>
    <col min="3082" max="3082" width="26.42578125" bestFit="1" customWidth="1"/>
    <col min="3327" max="3327" width="3.85546875" customWidth="1"/>
    <col min="3328" max="3328" width="12.5703125" customWidth="1"/>
    <col min="3329" max="3330" width="25" customWidth="1"/>
    <col min="3331" max="3331" width="20.5703125" bestFit="1" customWidth="1"/>
    <col min="3332" max="3332" width="18.85546875" customWidth="1"/>
    <col min="3333" max="3333" width="0" hidden="1" customWidth="1"/>
    <col min="3334" max="3334" width="16" bestFit="1" customWidth="1"/>
    <col min="3335" max="3335" width="16.85546875" customWidth="1"/>
    <col min="3336" max="3336" width="19.5703125" customWidth="1"/>
    <col min="3337" max="3337" width="15.140625" customWidth="1"/>
    <col min="3338" max="3338" width="26.42578125" bestFit="1" customWidth="1"/>
    <col min="3583" max="3583" width="3.85546875" customWidth="1"/>
    <col min="3584" max="3584" width="12.5703125" customWidth="1"/>
    <col min="3585" max="3586" width="25" customWidth="1"/>
    <col min="3587" max="3587" width="20.5703125" bestFit="1" customWidth="1"/>
    <col min="3588" max="3588" width="18.85546875" customWidth="1"/>
    <col min="3589" max="3589" width="0" hidden="1" customWidth="1"/>
    <col min="3590" max="3590" width="16" bestFit="1" customWidth="1"/>
    <col min="3591" max="3591" width="16.85546875" customWidth="1"/>
    <col min="3592" max="3592" width="19.5703125" customWidth="1"/>
    <col min="3593" max="3593" width="15.140625" customWidth="1"/>
    <col min="3594" max="3594" width="26.42578125" bestFit="1" customWidth="1"/>
    <col min="3839" max="3839" width="3.85546875" customWidth="1"/>
    <col min="3840" max="3840" width="12.5703125" customWidth="1"/>
    <col min="3841" max="3842" width="25" customWidth="1"/>
    <col min="3843" max="3843" width="20.5703125" bestFit="1" customWidth="1"/>
    <col min="3844" max="3844" width="18.85546875" customWidth="1"/>
    <col min="3845" max="3845" width="0" hidden="1" customWidth="1"/>
    <col min="3846" max="3846" width="16" bestFit="1" customWidth="1"/>
    <col min="3847" max="3847" width="16.85546875" customWidth="1"/>
    <col min="3848" max="3848" width="19.5703125" customWidth="1"/>
    <col min="3849" max="3849" width="15.140625" customWidth="1"/>
    <col min="3850" max="3850" width="26.42578125" bestFit="1" customWidth="1"/>
    <col min="4095" max="4095" width="3.85546875" customWidth="1"/>
    <col min="4096" max="4096" width="12.5703125" customWidth="1"/>
    <col min="4097" max="4098" width="25" customWidth="1"/>
    <col min="4099" max="4099" width="20.5703125" bestFit="1" customWidth="1"/>
    <col min="4100" max="4100" width="18.85546875" customWidth="1"/>
    <col min="4101" max="4101" width="0" hidden="1" customWidth="1"/>
    <col min="4102" max="4102" width="16" bestFit="1" customWidth="1"/>
    <col min="4103" max="4103" width="16.85546875" customWidth="1"/>
    <col min="4104" max="4104" width="19.5703125" customWidth="1"/>
    <col min="4105" max="4105" width="15.140625" customWidth="1"/>
    <col min="4106" max="4106" width="26.42578125" bestFit="1" customWidth="1"/>
    <col min="4351" max="4351" width="3.85546875" customWidth="1"/>
    <col min="4352" max="4352" width="12.5703125" customWidth="1"/>
    <col min="4353" max="4354" width="25" customWidth="1"/>
    <col min="4355" max="4355" width="20.5703125" bestFit="1" customWidth="1"/>
    <col min="4356" max="4356" width="18.85546875" customWidth="1"/>
    <col min="4357" max="4357" width="0" hidden="1" customWidth="1"/>
    <col min="4358" max="4358" width="16" bestFit="1" customWidth="1"/>
    <col min="4359" max="4359" width="16.85546875" customWidth="1"/>
    <col min="4360" max="4360" width="19.5703125" customWidth="1"/>
    <col min="4361" max="4361" width="15.140625" customWidth="1"/>
    <col min="4362" max="4362" width="26.42578125" bestFit="1" customWidth="1"/>
    <col min="4607" max="4607" width="3.85546875" customWidth="1"/>
    <col min="4608" max="4608" width="12.5703125" customWidth="1"/>
    <col min="4609" max="4610" width="25" customWidth="1"/>
    <col min="4611" max="4611" width="20.5703125" bestFit="1" customWidth="1"/>
    <col min="4612" max="4612" width="18.85546875" customWidth="1"/>
    <col min="4613" max="4613" width="0" hidden="1" customWidth="1"/>
    <col min="4614" max="4614" width="16" bestFit="1" customWidth="1"/>
    <col min="4615" max="4615" width="16.85546875" customWidth="1"/>
    <col min="4616" max="4616" width="19.5703125" customWidth="1"/>
    <col min="4617" max="4617" width="15.140625" customWidth="1"/>
    <col min="4618" max="4618" width="26.42578125" bestFit="1" customWidth="1"/>
    <col min="4863" max="4863" width="3.85546875" customWidth="1"/>
    <col min="4864" max="4864" width="12.5703125" customWidth="1"/>
    <col min="4865" max="4866" width="25" customWidth="1"/>
    <col min="4867" max="4867" width="20.5703125" bestFit="1" customWidth="1"/>
    <col min="4868" max="4868" width="18.85546875" customWidth="1"/>
    <col min="4869" max="4869" width="0" hidden="1" customWidth="1"/>
    <col min="4870" max="4870" width="16" bestFit="1" customWidth="1"/>
    <col min="4871" max="4871" width="16.85546875" customWidth="1"/>
    <col min="4872" max="4872" width="19.5703125" customWidth="1"/>
    <col min="4873" max="4873" width="15.140625" customWidth="1"/>
    <col min="4874" max="4874" width="26.42578125" bestFit="1" customWidth="1"/>
    <col min="5119" max="5119" width="3.85546875" customWidth="1"/>
    <col min="5120" max="5120" width="12.5703125" customWidth="1"/>
    <col min="5121" max="5122" width="25" customWidth="1"/>
    <col min="5123" max="5123" width="20.5703125" bestFit="1" customWidth="1"/>
    <col min="5124" max="5124" width="18.85546875" customWidth="1"/>
    <col min="5125" max="5125" width="0" hidden="1" customWidth="1"/>
    <col min="5126" max="5126" width="16" bestFit="1" customWidth="1"/>
    <col min="5127" max="5127" width="16.85546875" customWidth="1"/>
    <col min="5128" max="5128" width="19.5703125" customWidth="1"/>
    <col min="5129" max="5129" width="15.140625" customWidth="1"/>
    <col min="5130" max="5130" width="26.42578125" bestFit="1" customWidth="1"/>
    <col min="5375" max="5375" width="3.85546875" customWidth="1"/>
    <col min="5376" max="5376" width="12.5703125" customWidth="1"/>
    <col min="5377" max="5378" width="25" customWidth="1"/>
    <col min="5379" max="5379" width="20.5703125" bestFit="1" customWidth="1"/>
    <col min="5380" max="5380" width="18.85546875" customWidth="1"/>
    <col min="5381" max="5381" width="0" hidden="1" customWidth="1"/>
    <col min="5382" max="5382" width="16" bestFit="1" customWidth="1"/>
    <col min="5383" max="5383" width="16.85546875" customWidth="1"/>
    <col min="5384" max="5384" width="19.5703125" customWidth="1"/>
    <col min="5385" max="5385" width="15.140625" customWidth="1"/>
    <col min="5386" max="5386" width="26.42578125" bestFit="1" customWidth="1"/>
    <col min="5631" max="5631" width="3.85546875" customWidth="1"/>
    <col min="5632" max="5632" width="12.5703125" customWidth="1"/>
    <col min="5633" max="5634" width="25" customWidth="1"/>
    <col min="5635" max="5635" width="20.5703125" bestFit="1" customWidth="1"/>
    <col min="5636" max="5636" width="18.85546875" customWidth="1"/>
    <col min="5637" max="5637" width="0" hidden="1" customWidth="1"/>
    <col min="5638" max="5638" width="16" bestFit="1" customWidth="1"/>
    <col min="5639" max="5639" width="16.85546875" customWidth="1"/>
    <col min="5640" max="5640" width="19.5703125" customWidth="1"/>
    <col min="5641" max="5641" width="15.140625" customWidth="1"/>
    <col min="5642" max="5642" width="26.42578125" bestFit="1" customWidth="1"/>
    <col min="5887" max="5887" width="3.85546875" customWidth="1"/>
    <col min="5888" max="5888" width="12.5703125" customWidth="1"/>
    <col min="5889" max="5890" width="25" customWidth="1"/>
    <col min="5891" max="5891" width="20.5703125" bestFit="1" customWidth="1"/>
    <col min="5892" max="5892" width="18.85546875" customWidth="1"/>
    <col min="5893" max="5893" width="0" hidden="1" customWidth="1"/>
    <col min="5894" max="5894" width="16" bestFit="1" customWidth="1"/>
    <col min="5895" max="5895" width="16.85546875" customWidth="1"/>
    <col min="5896" max="5896" width="19.5703125" customWidth="1"/>
    <col min="5897" max="5897" width="15.140625" customWidth="1"/>
    <col min="5898" max="5898" width="26.42578125" bestFit="1" customWidth="1"/>
    <col min="6143" max="6143" width="3.85546875" customWidth="1"/>
    <col min="6144" max="6144" width="12.5703125" customWidth="1"/>
    <col min="6145" max="6146" width="25" customWidth="1"/>
    <col min="6147" max="6147" width="20.5703125" bestFit="1" customWidth="1"/>
    <col min="6148" max="6148" width="18.85546875" customWidth="1"/>
    <col min="6149" max="6149" width="0" hidden="1" customWidth="1"/>
    <col min="6150" max="6150" width="16" bestFit="1" customWidth="1"/>
    <col min="6151" max="6151" width="16.85546875" customWidth="1"/>
    <col min="6152" max="6152" width="19.5703125" customWidth="1"/>
    <col min="6153" max="6153" width="15.140625" customWidth="1"/>
    <col min="6154" max="6154" width="26.42578125" bestFit="1" customWidth="1"/>
    <col min="6399" max="6399" width="3.85546875" customWidth="1"/>
    <col min="6400" max="6400" width="12.5703125" customWidth="1"/>
    <col min="6401" max="6402" width="25" customWidth="1"/>
    <col min="6403" max="6403" width="20.5703125" bestFit="1" customWidth="1"/>
    <col min="6404" max="6404" width="18.85546875" customWidth="1"/>
    <col min="6405" max="6405" width="0" hidden="1" customWidth="1"/>
    <col min="6406" max="6406" width="16" bestFit="1" customWidth="1"/>
    <col min="6407" max="6407" width="16.85546875" customWidth="1"/>
    <col min="6408" max="6408" width="19.5703125" customWidth="1"/>
    <col min="6409" max="6409" width="15.140625" customWidth="1"/>
    <col min="6410" max="6410" width="26.42578125" bestFit="1" customWidth="1"/>
    <col min="6655" max="6655" width="3.85546875" customWidth="1"/>
    <col min="6656" max="6656" width="12.5703125" customWidth="1"/>
    <col min="6657" max="6658" width="25" customWidth="1"/>
    <col min="6659" max="6659" width="20.5703125" bestFit="1" customWidth="1"/>
    <col min="6660" max="6660" width="18.85546875" customWidth="1"/>
    <col min="6661" max="6661" width="0" hidden="1" customWidth="1"/>
    <col min="6662" max="6662" width="16" bestFit="1" customWidth="1"/>
    <col min="6663" max="6663" width="16.85546875" customWidth="1"/>
    <col min="6664" max="6664" width="19.5703125" customWidth="1"/>
    <col min="6665" max="6665" width="15.140625" customWidth="1"/>
    <col min="6666" max="6666" width="26.42578125" bestFit="1" customWidth="1"/>
    <col min="6911" max="6911" width="3.85546875" customWidth="1"/>
    <col min="6912" max="6912" width="12.5703125" customWidth="1"/>
    <col min="6913" max="6914" width="25" customWidth="1"/>
    <col min="6915" max="6915" width="20.5703125" bestFit="1" customWidth="1"/>
    <col min="6916" max="6916" width="18.85546875" customWidth="1"/>
    <col min="6917" max="6917" width="0" hidden="1" customWidth="1"/>
    <col min="6918" max="6918" width="16" bestFit="1" customWidth="1"/>
    <col min="6919" max="6919" width="16.85546875" customWidth="1"/>
    <col min="6920" max="6920" width="19.5703125" customWidth="1"/>
    <col min="6921" max="6921" width="15.140625" customWidth="1"/>
    <col min="6922" max="6922" width="26.42578125" bestFit="1" customWidth="1"/>
    <col min="7167" max="7167" width="3.85546875" customWidth="1"/>
    <col min="7168" max="7168" width="12.5703125" customWidth="1"/>
    <col min="7169" max="7170" width="25" customWidth="1"/>
    <col min="7171" max="7171" width="20.5703125" bestFit="1" customWidth="1"/>
    <col min="7172" max="7172" width="18.85546875" customWidth="1"/>
    <col min="7173" max="7173" width="0" hidden="1" customWidth="1"/>
    <col min="7174" max="7174" width="16" bestFit="1" customWidth="1"/>
    <col min="7175" max="7175" width="16.85546875" customWidth="1"/>
    <col min="7176" max="7176" width="19.5703125" customWidth="1"/>
    <col min="7177" max="7177" width="15.140625" customWidth="1"/>
    <col min="7178" max="7178" width="26.42578125" bestFit="1" customWidth="1"/>
    <col min="7423" max="7423" width="3.85546875" customWidth="1"/>
    <col min="7424" max="7424" width="12.5703125" customWidth="1"/>
    <col min="7425" max="7426" width="25" customWidth="1"/>
    <col min="7427" max="7427" width="20.5703125" bestFit="1" customWidth="1"/>
    <col min="7428" max="7428" width="18.85546875" customWidth="1"/>
    <col min="7429" max="7429" width="0" hidden="1" customWidth="1"/>
    <col min="7430" max="7430" width="16" bestFit="1" customWidth="1"/>
    <col min="7431" max="7431" width="16.85546875" customWidth="1"/>
    <col min="7432" max="7432" width="19.5703125" customWidth="1"/>
    <col min="7433" max="7433" width="15.140625" customWidth="1"/>
    <col min="7434" max="7434" width="26.42578125" bestFit="1" customWidth="1"/>
    <col min="7679" max="7679" width="3.85546875" customWidth="1"/>
    <col min="7680" max="7680" width="12.5703125" customWidth="1"/>
    <col min="7681" max="7682" width="25" customWidth="1"/>
    <col min="7683" max="7683" width="20.5703125" bestFit="1" customWidth="1"/>
    <col min="7684" max="7684" width="18.85546875" customWidth="1"/>
    <col min="7685" max="7685" width="0" hidden="1" customWidth="1"/>
    <col min="7686" max="7686" width="16" bestFit="1" customWidth="1"/>
    <col min="7687" max="7687" width="16.85546875" customWidth="1"/>
    <col min="7688" max="7688" width="19.5703125" customWidth="1"/>
    <col min="7689" max="7689" width="15.140625" customWidth="1"/>
    <col min="7690" max="7690" width="26.42578125" bestFit="1" customWidth="1"/>
    <col min="7935" max="7935" width="3.85546875" customWidth="1"/>
    <col min="7936" max="7936" width="12.5703125" customWidth="1"/>
    <col min="7937" max="7938" width="25" customWidth="1"/>
    <col min="7939" max="7939" width="20.5703125" bestFit="1" customWidth="1"/>
    <col min="7940" max="7940" width="18.85546875" customWidth="1"/>
    <col min="7941" max="7941" width="0" hidden="1" customWidth="1"/>
    <col min="7942" max="7942" width="16" bestFit="1" customWidth="1"/>
    <col min="7943" max="7943" width="16.85546875" customWidth="1"/>
    <col min="7944" max="7944" width="19.5703125" customWidth="1"/>
    <col min="7945" max="7945" width="15.140625" customWidth="1"/>
    <col min="7946" max="7946" width="26.42578125" bestFit="1" customWidth="1"/>
    <col min="8191" max="8191" width="3.85546875" customWidth="1"/>
    <col min="8192" max="8192" width="12.5703125" customWidth="1"/>
    <col min="8193" max="8194" width="25" customWidth="1"/>
    <col min="8195" max="8195" width="20.5703125" bestFit="1" customWidth="1"/>
    <col min="8196" max="8196" width="18.85546875" customWidth="1"/>
    <col min="8197" max="8197" width="0" hidden="1" customWidth="1"/>
    <col min="8198" max="8198" width="16" bestFit="1" customWidth="1"/>
    <col min="8199" max="8199" width="16.85546875" customWidth="1"/>
    <col min="8200" max="8200" width="19.5703125" customWidth="1"/>
    <col min="8201" max="8201" width="15.140625" customWidth="1"/>
    <col min="8202" max="8202" width="26.42578125" bestFit="1" customWidth="1"/>
    <col min="8447" max="8447" width="3.85546875" customWidth="1"/>
    <col min="8448" max="8448" width="12.5703125" customWidth="1"/>
    <col min="8449" max="8450" width="25" customWidth="1"/>
    <col min="8451" max="8451" width="20.5703125" bestFit="1" customWidth="1"/>
    <col min="8452" max="8452" width="18.85546875" customWidth="1"/>
    <col min="8453" max="8453" width="0" hidden="1" customWidth="1"/>
    <col min="8454" max="8454" width="16" bestFit="1" customWidth="1"/>
    <col min="8455" max="8455" width="16.85546875" customWidth="1"/>
    <col min="8456" max="8456" width="19.5703125" customWidth="1"/>
    <col min="8457" max="8457" width="15.140625" customWidth="1"/>
    <col min="8458" max="8458" width="26.42578125" bestFit="1" customWidth="1"/>
    <col min="8703" max="8703" width="3.85546875" customWidth="1"/>
    <col min="8704" max="8704" width="12.5703125" customWidth="1"/>
    <col min="8705" max="8706" width="25" customWidth="1"/>
    <col min="8707" max="8707" width="20.5703125" bestFit="1" customWidth="1"/>
    <col min="8708" max="8708" width="18.85546875" customWidth="1"/>
    <col min="8709" max="8709" width="0" hidden="1" customWidth="1"/>
    <col min="8710" max="8710" width="16" bestFit="1" customWidth="1"/>
    <col min="8711" max="8711" width="16.85546875" customWidth="1"/>
    <col min="8712" max="8712" width="19.5703125" customWidth="1"/>
    <col min="8713" max="8713" width="15.140625" customWidth="1"/>
    <col min="8714" max="8714" width="26.42578125" bestFit="1" customWidth="1"/>
    <col min="8959" max="8959" width="3.85546875" customWidth="1"/>
    <col min="8960" max="8960" width="12.5703125" customWidth="1"/>
    <col min="8961" max="8962" width="25" customWidth="1"/>
    <col min="8963" max="8963" width="20.5703125" bestFit="1" customWidth="1"/>
    <col min="8964" max="8964" width="18.85546875" customWidth="1"/>
    <col min="8965" max="8965" width="0" hidden="1" customWidth="1"/>
    <col min="8966" max="8966" width="16" bestFit="1" customWidth="1"/>
    <col min="8967" max="8967" width="16.85546875" customWidth="1"/>
    <col min="8968" max="8968" width="19.5703125" customWidth="1"/>
    <col min="8969" max="8969" width="15.140625" customWidth="1"/>
    <col min="8970" max="8970" width="26.42578125" bestFit="1" customWidth="1"/>
    <col min="9215" max="9215" width="3.85546875" customWidth="1"/>
    <col min="9216" max="9216" width="12.5703125" customWidth="1"/>
    <col min="9217" max="9218" width="25" customWidth="1"/>
    <col min="9219" max="9219" width="20.5703125" bestFit="1" customWidth="1"/>
    <col min="9220" max="9220" width="18.85546875" customWidth="1"/>
    <col min="9221" max="9221" width="0" hidden="1" customWidth="1"/>
    <col min="9222" max="9222" width="16" bestFit="1" customWidth="1"/>
    <col min="9223" max="9223" width="16.85546875" customWidth="1"/>
    <col min="9224" max="9224" width="19.5703125" customWidth="1"/>
    <col min="9225" max="9225" width="15.140625" customWidth="1"/>
    <col min="9226" max="9226" width="26.42578125" bestFit="1" customWidth="1"/>
    <col min="9471" max="9471" width="3.85546875" customWidth="1"/>
    <col min="9472" max="9472" width="12.5703125" customWidth="1"/>
    <col min="9473" max="9474" width="25" customWidth="1"/>
    <col min="9475" max="9475" width="20.5703125" bestFit="1" customWidth="1"/>
    <col min="9476" max="9476" width="18.85546875" customWidth="1"/>
    <col min="9477" max="9477" width="0" hidden="1" customWidth="1"/>
    <col min="9478" max="9478" width="16" bestFit="1" customWidth="1"/>
    <col min="9479" max="9479" width="16.85546875" customWidth="1"/>
    <col min="9480" max="9480" width="19.5703125" customWidth="1"/>
    <col min="9481" max="9481" width="15.140625" customWidth="1"/>
    <col min="9482" max="9482" width="26.42578125" bestFit="1" customWidth="1"/>
    <col min="9727" max="9727" width="3.85546875" customWidth="1"/>
    <col min="9728" max="9728" width="12.5703125" customWidth="1"/>
    <col min="9729" max="9730" width="25" customWidth="1"/>
    <col min="9731" max="9731" width="20.5703125" bestFit="1" customWidth="1"/>
    <col min="9732" max="9732" width="18.85546875" customWidth="1"/>
    <col min="9733" max="9733" width="0" hidden="1" customWidth="1"/>
    <col min="9734" max="9734" width="16" bestFit="1" customWidth="1"/>
    <col min="9735" max="9735" width="16.85546875" customWidth="1"/>
    <col min="9736" max="9736" width="19.5703125" customWidth="1"/>
    <col min="9737" max="9737" width="15.140625" customWidth="1"/>
    <col min="9738" max="9738" width="26.42578125" bestFit="1" customWidth="1"/>
    <col min="9983" max="9983" width="3.85546875" customWidth="1"/>
    <col min="9984" max="9984" width="12.5703125" customWidth="1"/>
    <col min="9985" max="9986" width="25" customWidth="1"/>
    <col min="9987" max="9987" width="20.5703125" bestFit="1" customWidth="1"/>
    <col min="9988" max="9988" width="18.85546875" customWidth="1"/>
    <col min="9989" max="9989" width="0" hidden="1" customWidth="1"/>
    <col min="9990" max="9990" width="16" bestFit="1" customWidth="1"/>
    <col min="9991" max="9991" width="16.85546875" customWidth="1"/>
    <col min="9992" max="9992" width="19.5703125" customWidth="1"/>
    <col min="9993" max="9993" width="15.140625" customWidth="1"/>
    <col min="9994" max="9994" width="26.42578125" bestFit="1" customWidth="1"/>
    <col min="10239" max="10239" width="3.85546875" customWidth="1"/>
    <col min="10240" max="10240" width="12.5703125" customWidth="1"/>
    <col min="10241" max="10242" width="25" customWidth="1"/>
    <col min="10243" max="10243" width="20.5703125" bestFit="1" customWidth="1"/>
    <col min="10244" max="10244" width="18.85546875" customWidth="1"/>
    <col min="10245" max="10245" width="0" hidden="1" customWidth="1"/>
    <col min="10246" max="10246" width="16" bestFit="1" customWidth="1"/>
    <col min="10247" max="10247" width="16.85546875" customWidth="1"/>
    <col min="10248" max="10248" width="19.5703125" customWidth="1"/>
    <col min="10249" max="10249" width="15.140625" customWidth="1"/>
    <col min="10250" max="10250" width="26.42578125" bestFit="1" customWidth="1"/>
    <col min="10495" max="10495" width="3.85546875" customWidth="1"/>
    <col min="10496" max="10496" width="12.5703125" customWidth="1"/>
    <col min="10497" max="10498" width="25" customWidth="1"/>
    <col min="10499" max="10499" width="20.5703125" bestFit="1" customWidth="1"/>
    <col min="10500" max="10500" width="18.85546875" customWidth="1"/>
    <col min="10501" max="10501" width="0" hidden="1" customWidth="1"/>
    <col min="10502" max="10502" width="16" bestFit="1" customWidth="1"/>
    <col min="10503" max="10503" width="16.85546875" customWidth="1"/>
    <col min="10504" max="10504" width="19.5703125" customWidth="1"/>
    <col min="10505" max="10505" width="15.140625" customWidth="1"/>
    <col min="10506" max="10506" width="26.42578125" bestFit="1" customWidth="1"/>
    <col min="10751" max="10751" width="3.85546875" customWidth="1"/>
    <col min="10752" max="10752" width="12.5703125" customWidth="1"/>
    <col min="10753" max="10754" width="25" customWidth="1"/>
    <col min="10755" max="10755" width="20.5703125" bestFit="1" customWidth="1"/>
    <col min="10756" max="10756" width="18.85546875" customWidth="1"/>
    <col min="10757" max="10757" width="0" hidden="1" customWidth="1"/>
    <col min="10758" max="10758" width="16" bestFit="1" customWidth="1"/>
    <col min="10759" max="10759" width="16.85546875" customWidth="1"/>
    <col min="10760" max="10760" width="19.5703125" customWidth="1"/>
    <col min="10761" max="10761" width="15.140625" customWidth="1"/>
    <col min="10762" max="10762" width="26.42578125" bestFit="1" customWidth="1"/>
    <col min="11007" max="11007" width="3.85546875" customWidth="1"/>
    <col min="11008" max="11008" width="12.5703125" customWidth="1"/>
    <col min="11009" max="11010" width="25" customWidth="1"/>
    <col min="11011" max="11011" width="20.5703125" bestFit="1" customWidth="1"/>
    <col min="11012" max="11012" width="18.85546875" customWidth="1"/>
    <col min="11013" max="11013" width="0" hidden="1" customWidth="1"/>
    <col min="11014" max="11014" width="16" bestFit="1" customWidth="1"/>
    <col min="11015" max="11015" width="16.85546875" customWidth="1"/>
    <col min="11016" max="11016" width="19.5703125" customWidth="1"/>
    <col min="11017" max="11017" width="15.140625" customWidth="1"/>
    <col min="11018" max="11018" width="26.42578125" bestFit="1" customWidth="1"/>
    <col min="11263" max="11263" width="3.85546875" customWidth="1"/>
    <col min="11264" max="11264" width="12.5703125" customWidth="1"/>
    <col min="11265" max="11266" width="25" customWidth="1"/>
    <col min="11267" max="11267" width="20.5703125" bestFit="1" customWidth="1"/>
    <col min="11268" max="11268" width="18.85546875" customWidth="1"/>
    <col min="11269" max="11269" width="0" hidden="1" customWidth="1"/>
    <col min="11270" max="11270" width="16" bestFit="1" customWidth="1"/>
    <col min="11271" max="11271" width="16.85546875" customWidth="1"/>
    <col min="11272" max="11272" width="19.5703125" customWidth="1"/>
    <col min="11273" max="11273" width="15.140625" customWidth="1"/>
    <col min="11274" max="11274" width="26.42578125" bestFit="1" customWidth="1"/>
    <col min="11519" max="11519" width="3.85546875" customWidth="1"/>
    <col min="11520" max="11520" width="12.5703125" customWidth="1"/>
    <col min="11521" max="11522" width="25" customWidth="1"/>
    <col min="11523" max="11523" width="20.5703125" bestFit="1" customWidth="1"/>
    <col min="11524" max="11524" width="18.85546875" customWidth="1"/>
    <col min="11525" max="11525" width="0" hidden="1" customWidth="1"/>
    <col min="11526" max="11526" width="16" bestFit="1" customWidth="1"/>
    <col min="11527" max="11527" width="16.85546875" customWidth="1"/>
    <col min="11528" max="11528" width="19.5703125" customWidth="1"/>
    <col min="11529" max="11529" width="15.140625" customWidth="1"/>
    <col min="11530" max="11530" width="26.42578125" bestFit="1" customWidth="1"/>
    <col min="11775" max="11775" width="3.85546875" customWidth="1"/>
    <col min="11776" max="11776" width="12.5703125" customWidth="1"/>
    <col min="11777" max="11778" width="25" customWidth="1"/>
    <col min="11779" max="11779" width="20.5703125" bestFit="1" customWidth="1"/>
    <col min="11780" max="11780" width="18.85546875" customWidth="1"/>
    <col min="11781" max="11781" width="0" hidden="1" customWidth="1"/>
    <col min="11782" max="11782" width="16" bestFit="1" customWidth="1"/>
    <col min="11783" max="11783" width="16.85546875" customWidth="1"/>
    <col min="11784" max="11784" width="19.5703125" customWidth="1"/>
    <col min="11785" max="11785" width="15.140625" customWidth="1"/>
    <col min="11786" max="11786" width="26.42578125" bestFit="1" customWidth="1"/>
    <col min="12031" max="12031" width="3.85546875" customWidth="1"/>
    <col min="12032" max="12032" width="12.5703125" customWidth="1"/>
    <col min="12033" max="12034" width="25" customWidth="1"/>
    <col min="12035" max="12035" width="20.5703125" bestFit="1" customWidth="1"/>
    <col min="12036" max="12036" width="18.85546875" customWidth="1"/>
    <col min="12037" max="12037" width="0" hidden="1" customWidth="1"/>
    <col min="12038" max="12038" width="16" bestFit="1" customWidth="1"/>
    <col min="12039" max="12039" width="16.85546875" customWidth="1"/>
    <col min="12040" max="12040" width="19.5703125" customWidth="1"/>
    <col min="12041" max="12041" width="15.140625" customWidth="1"/>
    <col min="12042" max="12042" width="26.42578125" bestFit="1" customWidth="1"/>
    <col min="12287" max="12287" width="3.85546875" customWidth="1"/>
    <col min="12288" max="12288" width="12.5703125" customWidth="1"/>
    <col min="12289" max="12290" width="25" customWidth="1"/>
    <col min="12291" max="12291" width="20.5703125" bestFit="1" customWidth="1"/>
    <col min="12292" max="12292" width="18.85546875" customWidth="1"/>
    <col min="12293" max="12293" width="0" hidden="1" customWidth="1"/>
    <col min="12294" max="12294" width="16" bestFit="1" customWidth="1"/>
    <col min="12295" max="12295" width="16.85546875" customWidth="1"/>
    <col min="12296" max="12296" width="19.5703125" customWidth="1"/>
    <col min="12297" max="12297" width="15.140625" customWidth="1"/>
    <col min="12298" max="12298" width="26.42578125" bestFit="1" customWidth="1"/>
    <col min="12543" max="12543" width="3.85546875" customWidth="1"/>
    <col min="12544" max="12544" width="12.5703125" customWidth="1"/>
    <col min="12545" max="12546" width="25" customWidth="1"/>
    <col min="12547" max="12547" width="20.5703125" bestFit="1" customWidth="1"/>
    <col min="12548" max="12548" width="18.85546875" customWidth="1"/>
    <col min="12549" max="12549" width="0" hidden="1" customWidth="1"/>
    <col min="12550" max="12550" width="16" bestFit="1" customWidth="1"/>
    <col min="12551" max="12551" width="16.85546875" customWidth="1"/>
    <col min="12552" max="12552" width="19.5703125" customWidth="1"/>
    <col min="12553" max="12553" width="15.140625" customWidth="1"/>
    <col min="12554" max="12554" width="26.42578125" bestFit="1" customWidth="1"/>
    <col min="12799" max="12799" width="3.85546875" customWidth="1"/>
    <col min="12800" max="12800" width="12.5703125" customWidth="1"/>
    <col min="12801" max="12802" width="25" customWidth="1"/>
    <col min="12803" max="12803" width="20.5703125" bestFit="1" customWidth="1"/>
    <col min="12804" max="12804" width="18.85546875" customWidth="1"/>
    <col min="12805" max="12805" width="0" hidden="1" customWidth="1"/>
    <col min="12806" max="12806" width="16" bestFit="1" customWidth="1"/>
    <col min="12807" max="12807" width="16.85546875" customWidth="1"/>
    <col min="12808" max="12808" width="19.5703125" customWidth="1"/>
    <col min="12809" max="12809" width="15.140625" customWidth="1"/>
    <col min="12810" max="12810" width="26.42578125" bestFit="1" customWidth="1"/>
    <col min="13055" max="13055" width="3.85546875" customWidth="1"/>
    <col min="13056" max="13056" width="12.5703125" customWidth="1"/>
    <col min="13057" max="13058" width="25" customWidth="1"/>
    <col min="13059" max="13059" width="20.5703125" bestFit="1" customWidth="1"/>
    <col min="13060" max="13060" width="18.85546875" customWidth="1"/>
    <col min="13061" max="13061" width="0" hidden="1" customWidth="1"/>
    <col min="13062" max="13062" width="16" bestFit="1" customWidth="1"/>
    <col min="13063" max="13063" width="16.85546875" customWidth="1"/>
    <col min="13064" max="13064" width="19.5703125" customWidth="1"/>
    <col min="13065" max="13065" width="15.140625" customWidth="1"/>
    <col min="13066" max="13066" width="26.42578125" bestFit="1" customWidth="1"/>
    <col min="13311" max="13311" width="3.85546875" customWidth="1"/>
    <col min="13312" max="13312" width="12.5703125" customWidth="1"/>
    <col min="13313" max="13314" width="25" customWidth="1"/>
    <col min="13315" max="13315" width="20.5703125" bestFit="1" customWidth="1"/>
    <col min="13316" max="13316" width="18.85546875" customWidth="1"/>
    <col min="13317" max="13317" width="0" hidden="1" customWidth="1"/>
    <col min="13318" max="13318" width="16" bestFit="1" customWidth="1"/>
    <col min="13319" max="13319" width="16.85546875" customWidth="1"/>
    <col min="13320" max="13320" width="19.5703125" customWidth="1"/>
    <col min="13321" max="13321" width="15.140625" customWidth="1"/>
    <col min="13322" max="13322" width="26.42578125" bestFit="1" customWidth="1"/>
    <col min="13567" max="13567" width="3.85546875" customWidth="1"/>
    <col min="13568" max="13568" width="12.5703125" customWidth="1"/>
    <col min="13569" max="13570" width="25" customWidth="1"/>
    <col min="13571" max="13571" width="20.5703125" bestFit="1" customWidth="1"/>
    <col min="13572" max="13572" width="18.85546875" customWidth="1"/>
    <col min="13573" max="13573" width="0" hidden="1" customWidth="1"/>
    <col min="13574" max="13574" width="16" bestFit="1" customWidth="1"/>
    <col min="13575" max="13575" width="16.85546875" customWidth="1"/>
    <col min="13576" max="13576" width="19.5703125" customWidth="1"/>
    <col min="13577" max="13577" width="15.140625" customWidth="1"/>
    <col min="13578" max="13578" width="26.42578125" bestFit="1" customWidth="1"/>
    <col min="13823" max="13823" width="3.85546875" customWidth="1"/>
    <col min="13824" max="13824" width="12.5703125" customWidth="1"/>
    <col min="13825" max="13826" width="25" customWidth="1"/>
    <col min="13827" max="13827" width="20.5703125" bestFit="1" customWidth="1"/>
    <col min="13828" max="13828" width="18.85546875" customWidth="1"/>
    <col min="13829" max="13829" width="0" hidden="1" customWidth="1"/>
    <col min="13830" max="13830" width="16" bestFit="1" customWidth="1"/>
    <col min="13831" max="13831" width="16.85546875" customWidth="1"/>
    <col min="13832" max="13832" width="19.5703125" customWidth="1"/>
    <col min="13833" max="13833" width="15.140625" customWidth="1"/>
    <col min="13834" max="13834" width="26.42578125" bestFit="1" customWidth="1"/>
    <col min="14079" max="14079" width="3.85546875" customWidth="1"/>
    <col min="14080" max="14080" width="12.5703125" customWidth="1"/>
    <col min="14081" max="14082" width="25" customWidth="1"/>
    <col min="14083" max="14083" width="20.5703125" bestFit="1" customWidth="1"/>
    <col min="14084" max="14084" width="18.85546875" customWidth="1"/>
    <col min="14085" max="14085" width="0" hidden="1" customWidth="1"/>
    <col min="14086" max="14086" width="16" bestFit="1" customWidth="1"/>
    <col min="14087" max="14087" width="16.85546875" customWidth="1"/>
    <col min="14088" max="14088" width="19.5703125" customWidth="1"/>
    <col min="14089" max="14089" width="15.140625" customWidth="1"/>
    <col min="14090" max="14090" width="26.42578125" bestFit="1" customWidth="1"/>
    <col min="14335" max="14335" width="3.85546875" customWidth="1"/>
    <col min="14336" max="14336" width="12.5703125" customWidth="1"/>
    <col min="14337" max="14338" width="25" customWidth="1"/>
    <col min="14339" max="14339" width="20.5703125" bestFit="1" customWidth="1"/>
    <col min="14340" max="14340" width="18.85546875" customWidth="1"/>
    <col min="14341" max="14341" width="0" hidden="1" customWidth="1"/>
    <col min="14342" max="14342" width="16" bestFit="1" customWidth="1"/>
    <col min="14343" max="14343" width="16.85546875" customWidth="1"/>
    <col min="14344" max="14344" width="19.5703125" customWidth="1"/>
    <col min="14345" max="14345" width="15.140625" customWidth="1"/>
    <col min="14346" max="14346" width="26.42578125" bestFit="1" customWidth="1"/>
    <col min="14591" max="14591" width="3.85546875" customWidth="1"/>
    <col min="14592" max="14592" width="12.5703125" customWidth="1"/>
    <col min="14593" max="14594" width="25" customWidth="1"/>
    <col min="14595" max="14595" width="20.5703125" bestFit="1" customWidth="1"/>
    <col min="14596" max="14596" width="18.85546875" customWidth="1"/>
    <col min="14597" max="14597" width="0" hidden="1" customWidth="1"/>
    <col min="14598" max="14598" width="16" bestFit="1" customWidth="1"/>
    <col min="14599" max="14599" width="16.85546875" customWidth="1"/>
    <col min="14600" max="14600" width="19.5703125" customWidth="1"/>
    <col min="14601" max="14601" width="15.140625" customWidth="1"/>
    <col min="14602" max="14602" width="26.42578125" bestFit="1" customWidth="1"/>
    <col min="14847" max="14847" width="3.85546875" customWidth="1"/>
    <col min="14848" max="14848" width="12.5703125" customWidth="1"/>
    <col min="14849" max="14850" width="25" customWidth="1"/>
    <col min="14851" max="14851" width="20.5703125" bestFit="1" customWidth="1"/>
    <col min="14852" max="14852" width="18.85546875" customWidth="1"/>
    <col min="14853" max="14853" width="0" hidden="1" customWidth="1"/>
    <col min="14854" max="14854" width="16" bestFit="1" customWidth="1"/>
    <col min="14855" max="14855" width="16.85546875" customWidth="1"/>
    <col min="14856" max="14856" width="19.5703125" customWidth="1"/>
    <col min="14857" max="14857" width="15.140625" customWidth="1"/>
    <col min="14858" max="14858" width="26.42578125" bestFit="1" customWidth="1"/>
    <col min="15103" max="15103" width="3.85546875" customWidth="1"/>
    <col min="15104" max="15104" width="12.5703125" customWidth="1"/>
    <col min="15105" max="15106" width="25" customWidth="1"/>
    <col min="15107" max="15107" width="20.5703125" bestFit="1" customWidth="1"/>
    <col min="15108" max="15108" width="18.85546875" customWidth="1"/>
    <col min="15109" max="15109" width="0" hidden="1" customWidth="1"/>
    <col min="15110" max="15110" width="16" bestFit="1" customWidth="1"/>
    <col min="15111" max="15111" width="16.85546875" customWidth="1"/>
    <col min="15112" max="15112" width="19.5703125" customWidth="1"/>
    <col min="15113" max="15113" width="15.140625" customWidth="1"/>
    <col min="15114" max="15114" width="26.42578125" bestFit="1" customWidth="1"/>
    <col min="15359" max="15359" width="3.85546875" customWidth="1"/>
    <col min="15360" max="15360" width="12.5703125" customWidth="1"/>
    <col min="15361" max="15362" width="25" customWidth="1"/>
    <col min="15363" max="15363" width="20.5703125" bestFit="1" customWidth="1"/>
    <col min="15364" max="15364" width="18.85546875" customWidth="1"/>
    <col min="15365" max="15365" width="0" hidden="1" customWidth="1"/>
    <col min="15366" max="15366" width="16" bestFit="1" customWidth="1"/>
    <col min="15367" max="15367" width="16.85546875" customWidth="1"/>
    <col min="15368" max="15368" width="19.5703125" customWidth="1"/>
    <col min="15369" max="15369" width="15.140625" customWidth="1"/>
    <col min="15370" max="15370" width="26.42578125" bestFit="1" customWidth="1"/>
    <col min="15615" max="15615" width="3.85546875" customWidth="1"/>
    <col min="15616" max="15616" width="12.5703125" customWidth="1"/>
    <col min="15617" max="15618" width="25" customWidth="1"/>
    <col min="15619" max="15619" width="20.5703125" bestFit="1" customWidth="1"/>
    <col min="15620" max="15620" width="18.85546875" customWidth="1"/>
    <col min="15621" max="15621" width="0" hidden="1" customWidth="1"/>
    <col min="15622" max="15622" width="16" bestFit="1" customWidth="1"/>
    <col min="15623" max="15623" width="16.85546875" customWidth="1"/>
    <col min="15624" max="15624" width="19.5703125" customWidth="1"/>
    <col min="15625" max="15625" width="15.140625" customWidth="1"/>
    <col min="15626" max="15626" width="26.42578125" bestFit="1" customWidth="1"/>
    <col min="15871" max="15871" width="3.85546875" customWidth="1"/>
    <col min="15872" max="15872" width="12.5703125" customWidth="1"/>
    <col min="15873" max="15874" width="25" customWidth="1"/>
    <col min="15875" max="15875" width="20.5703125" bestFit="1" customWidth="1"/>
    <col min="15876" max="15876" width="18.85546875" customWidth="1"/>
    <col min="15877" max="15877" width="0" hidden="1" customWidth="1"/>
    <col min="15878" max="15878" width="16" bestFit="1" customWidth="1"/>
    <col min="15879" max="15879" width="16.85546875" customWidth="1"/>
    <col min="15880" max="15880" width="19.5703125" customWidth="1"/>
    <col min="15881" max="15881" width="15.140625" customWidth="1"/>
    <col min="15882" max="15882" width="26.42578125" bestFit="1" customWidth="1"/>
    <col min="16127" max="16127" width="3.85546875" customWidth="1"/>
    <col min="16128" max="16128" width="12.5703125" customWidth="1"/>
    <col min="16129" max="16130" width="25" customWidth="1"/>
    <col min="16131" max="16131" width="20.5703125" bestFit="1" customWidth="1"/>
    <col min="16132" max="16132" width="18.85546875" customWidth="1"/>
    <col min="16133" max="16133" width="0" hidden="1" customWidth="1"/>
    <col min="16134" max="16134" width="16" bestFit="1" customWidth="1"/>
    <col min="16135" max="16135" width="16.85546875" customWidth="1"/>
    <col min="16136" max="16136" width="19.5703125" customWidth="1"/>
    <col min="16137" max="16137" width="15.140625" customWidth="1"/>
    <col min="16138" max="16138" width="26.42578125" bestFit="1" customWidth="1"/>
  </cols>
  <sheetData>
    <row r="2" spans="1:13" ht="48.2" customHeight="1" x14ac:dyDescent="0.25">
      <c r="B2" s="91" t="s">
        <v>97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4" spans="1:13" ht="96.4" customHeight="1" x14ac:dyDescent="0.25">
      <c r="A4" s="89" t="s">
        <v>0</v>
      </c>
      <c r="B4" s="89" t="s">
        <v>26</v>
      </c>
      <c r="C4" s="89" t="s">
        <v>37</v>
      </c>
      <c r="D4" s="89" t="s">
        <v>38</v>
      </c>
      <c r="E4" s="89" t="s">
        <v>39</v>
      </c>
      <c r="F4" s="89" t="s">
        <v>40</v>
      </c>
      <c r="G4" s="10" t="s">
        <v>20</v>
      </c>
      <c r="H4" s="87" t="s">
        <v>41</v>
      </c>
      <c r="I4" s="88"/>
      <c r="J4" s="89" t="s">
        <v>44</v>
      </c>
      <c r="K4" s="89" t="s">
        <v>77</v>
      </c>
      <c r="L4" s="89" t="s">
        <v>78</v>
      </c>
      <c r="M4" s="89" t="s">
        <v>79</v>
      </c>
    </row>
    <row r="5" spans="1:13" ht="96.4" customHeight="1" x14ac:dyDescent="0.25">
      <c r="A5" s="90"/>
      <c r="B5" s="90"/>
      <c r="C5" s="90"/>
      <c r="D5" s="90"/>
      <c r="E5" s="90"/>
      <c r="F5" s="90"/>
      <c r="G5" s="10"/>
      <c r="H5" s="10" t="s">
        <v>42</v>
      </c>
      <c r="I5" s="10" t="s">
        <v>43</v>
      </c>
      <c r="J5" s="90"/>
      <c r="K5" s="90"/>
      <c r="L5" s="90"/>
      <c r="M5" s="90"/>
    </row>
    <row r="6" spans="1:13" ht="45" x14ac:dyDescent="0.25">
      <c r="A6" s="62">
        <v>1</v>
      </c>
      <c r="B6" s="92" t="s">
        <v>32</v>
      </c>
      <c r="C6" s="22" t="s">
        <v>47</v>
      </c>
      <c r="D6" s="62" t="s">
        <v>21</v>
      </c>
      <c r="E6" s="23" t="s">
        <v>22</v>
      </c>
      <c r="F6" s="62" t="s">
        <v>51</v>
      </c>
      <c r="G6" s="11"/>
      <c r="H6" s="22" t="s">
        <v>49</v>
      </c>
      <c r="I6" s="14">
        <v>308603191</v>
      </c>
      <c r="J6" s="12" t="s">
        <v>45</v>
      </c>
      <c r="K6" s="22">
        <v>1</v>
      </c>
      <c r="L6" s="11">
        <v>6624000</v>
      </c>
      <c r="M6" s="12">
        <v>6624000</v>
      </c>
    </row>
    <row r="7" spans="1:13" ht="45" x14ac:dyDescent="0.25">
      <c r="A7" s="62">
        <v>2</v>
      </c>
      <c r="B7" s="93"/>
      <c r="C7" s="22" t="s">
        <v>48</v>
      </c>
      <c r="D7" s="62" t="s">
        <v>21</v>
      </c>
      <c r="E7" s="23" t="s">
        <v>23</v>
      </c>
      <c r="F7" s="62" t="s">
        <v>52</v>
      </c>
      <c r="G7" s="11"/>
      <c r="H7" s="22" t="s">
        <v>50</v>
      </c>
      <c r="I7" s="14">
        <v>306406501</v>
      </c>
      <c r="J7" s="12" t="s">
        <v>45</v>
      </c>
      <c r="K7" s="22">
        <v>4</v>
      </c>
      <c r="L7" s="11">
        <v>2280000</v>
      </c>
      <c r="M7" s="12">
        <v>9120000</v>
      </c>
    </row>
    <row r="8" spans="1:13" ht="30" x14ac:dyDescent="0.25">
      <c r="A8" s="62"/>
      <c r="B8" s="94" t="s">
        <v>109</v>
      </c>
      <c r="C8" s="22" t="s">
        <v>110</v>
      </c>
      <c r="D8" s="22" t="s">
        <v>21</v>
      </c>
      <c r="E8" s="23" t="s">
        <v>22</v>
      </c>
      <c r="F8" s="62" t="s">
        <v>111</v>
      </c>
      <c r="G8" s="11"/>
      <c r="H8" s="22" t="s">
        <v>112</v>
      </c>
      <c r="I8" s="14">
        <v>308480316</v>
      </c>
      <c r="J8" s="12" t="s">
        <v>45</v>
      </c>
      <c r="K8" s="22">
        <v>3</v>
      </c>
      <c r="L8" s="12">
        <v>1490000</v>
      </c>
      <c r="M8" s="12">
        <v>4470000</v>
      </c>
    </row>
    <row r="9" spans="1:13" ht="30" x14ac:dyDescent="0.25">
      <c r="A9" s="62"/>
      <c r="B9" s="94"/>
      <c r="C9" s="22" t="s">
        <v>113</v>
      </c>
      <c r="D9" s="22" t="s">
        <v>21</v>
      </c>
      <c r="E9" s="23" t="s">
        <v>22</v>
      </c>
      <c r="F9" s="62" t="s">
        <v>114</v>
      </c>
      <c r="G9" s="11"/>
      <c r="H9" s="22" t="s">
        <v>115</v>
      </c>
      <c r="I9" s="14">
        <v>570767910</v>
      </c>
      <c r="J9" s="12" t="s">
        <v>45</v>
      </c>
      <c r="K9" s="22">
        <v>4</v>
      </c>
      <c r="L9" s="12">
        <v>1222000</v>
      </c>
      <c r="M9" s="12">
        <v>4888000</v>
      </c>
    </row>
    <row r="10" spans="1:13" ht="30" x14ac:dyDescent="0.25">
      <c r="A10" s="62"/>
      <c r="B10" s="94"/>
      <c r="C10" s="22" t="s">
        <v>116</v>
      </c>
      <c r="D10" s="22" t="s">
        <v>21</v>
      </c>
      <c r="E10" s="23" t="s">
        <v>22</v>
      </c>
      <c r="F10" s="62" t="s">
        <v>117</v>
      </c>
      <c r="G10" s="11"/>
      <c r="H10" s="22" t="s">
        <v>118</v>
      </c>
      <c r="I10" s="14">
        <v>300997849</v>
      </c>
      <c r="J10" s="12" t="s">
        <v>45</v>
      </c>
      <c r="K10" s="22">
        <v>4</v>
      </c>
      <c r="L10" s="12">
        <v>3000000</v>
      </c>
      <c r="M10" s="12">
        <v>12000000</v>
      </c>
    </row>
    <row r="11" spans="1:13" ht="45" x14ac:dyDescent="0.25">
      <c r="A11" s="15"/>
      <c r="B11" s="94"/>
      <c r="C11" s="22" t="s">
        <v>119</v>
      </c>
      <c r="D11" s="22" t="s">
        <v>21</v>
      </c>
      <c r="E11" s="23" t="s">
        <v>22</v>
      </c>
      <c r="F11" s="62" t="s">
        <v>120</v>
      </c>
      <c r="G11" s="15"/>
      <c r="H11" s="22" t="s">
        <v>121</v>
      </c>
      <c r="I11" s="14">
        <v>31306996640016</v>
      </c>
      <c r="J11" s="12" t="s">
        <v>45</v>
      </c>
      <c r="K11" s="22">
        <v>2</v>
      </c>
      <c r="L11" s="12">
        <v>22740000</v>
      </c>
      <c r="M11" s="12">
        <v>45480000</v>
      </c>
    </row>
    <row r="12" spans="1:13" ht="45" x14ac:dyDescent="0.25">
      <c r="A12" s="15"/>
      <c r="B12" s="94"/>
      <c r="C12" s="22" t="s">
        <v>122</v>
      </c>
      <c r="D12" s="22" t="s">
        <v>21</v>
      </c>
      <c r="E12" s="23" t="s">
        <v>22</v>
      </c>
      <c r="F12" s="62" t="s">
        <v>123</v>
      </c>
      <c r="G12" s="15"/>
      <c r="H12" s="22" t="s">
        <v>124</v>
      </c>
      <c r="I12" s="14">
        <v>308975079</v>
      </c>
      <c r="J12" s="12" t="s">
        <v>45</v>
      </c>
      <c r="K12" s="22">
        <v>1</v>
      </c>
      <c r="L12" s="12">
        <v>12900000</v>
      </c>
      <c r="M12" s="12">
        <v>12900000</v>
      </c>
    </row>
    <row r="13" spans="1:13" ht="60" x14ac:dyDescent="0.25">
      <c r="A13" s="15"/>
      <c r="B13" s="94"/>
      <c r="C13" s="22" t="s">
        <v>125</v>
      </c>
      <c r="D13" s="22" t="s">
        <v>21</v>
      </c>
      <c r="E13" s="22" t="s">
        <v>126</v>
      </c>
      <c r="F13" s="62" t="s">
        <v>127</v>
      </c>
      <c r="G13" s="15"/>
      <c r="H13" s="22" t="s">
        <v>128</v>
      </c>
      <c r="I13" s="14">
        <v>205693159</v>
      </c>
      <c r="J13" s="12" t="s">
        <v>45</v>
      </c>
      <c r="K13" s="22">
        <v>132</v>
      </c>
      <c r="L13" s="12">
        <v>258000000</v>
      </c>
      <c r="M13" s="12">
        <v>258000000</v>
      </c>
    </row>
  </sheetData>
  <mergeCells count="14">
    <mergeCell ref="B8:B13"/>
    <mergeCell ref="A4:A5"/>
    <mergeCell ref="B4:B5"/>
    <mergeCell ref="C4:C5"/>
    <mergeCell ref="D4:D5"/>
    <mergeCell ref="H4:I4"/>
    <mergeCell ref="J4:J5"/>
    <mergeCell ref="B2:M2"/>
    <mergeCell ref="M4:M5"/>
    <mergeCell ref="B6:B7"/>
    <mergeCell ref="E4:E5"/>
    <mergeCell ref="F4:F5"/>
    <mergeCell ref="K4:K5"/>
    <mergeCell ref="L4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64"/>
  <sheetViews>
    <sheetView topLeftCell="A40" zoomScale="90" zoomScaleNormal="90" workbookViewId="0">
      <selection sqref="A1:XFD1048576"/>
    </sheetView>
  </sheetViews>
  <sheetFormatPr defaultColWidth="9" defaultRowHeight="15" x14ac:dyDescent="0.25"/>
  <cols>
    <col min="1" max="1" width="3.85546875" customWidth="1"/>
    <col min="2" max="2" width="12.5703125" customWidth="1"/>
    <col min="3" max="4" width="25" customWidth="1"/>
    <col min="5" max="5" width="20.5703125" bestFit="1" customWidth="1"/>
    <col min="6" max="6" width="20.7109375" customWidth="1"/>
    <col min="7" max="7" width="0.140625" customWidth="1"/>
    <col min="8" max="8" width="20.28515625" bestFit="1" customWidth="1"/>
    <col min="9" max="9" width="31.28515625" customWidth="1"/>
    <col min="10" max="10" width="19.5703125" customWidth="1"/>
    <col min="11" max="11" width="15.140625" customWidth="1"/>
    <col min="12" max="12" width="14.85546875" customWidth="1"/>
    <col min="13" max="13" width="17.5703125" customWidth="1"/>
    <col min="255" max="255" width="3.85546875" customWidth="1"/>
    <col min="256" max="256" width="12.5703125" customWidth="1"/>
    <col min="257" max="258" width="25" customWidth="1"/>
    <col min="259" max="259" width="20.5703125" bestFit="1" customWidth="1"/>
    <col min="260" max="260" width="18.85546875" customWidth="1"/>
    <col min="261" max="261" width="0" hidden="1" customWidth="1"/>
    <col min="262" max="262" width="16" bestFit="1" customWidth="1"/>
    <col min="263" max="263" width="16.85546875" customWidth="1"/>
    <col min="264" max="264" width="19.5703125" customWidth="1"/>
    <col min="265" max="265" width="15.140625" customWidth="1"/>
    <col min="266" max="266" width="26.42578125" bestFit="1" customWidth="1"/>
    <col min="511" max="511" width="3.85546875" customWidth="1"/>
    <col min="512" max="512" width="12.5703125" customWidth="1"/>
    <col min="513" max="514" width="25" customWidth="1"/>
    <col min="515" max="515" width="20.5703125" bestFit="1" customWidth="1"/>
    <col min="516" max="516" width="18.85546875" customWidth="1"/>
    <col min="517" max="517" width="0" hidden="1" customWidth="1"/>
    <col min="518" max="518" width="16" bestFit="1" customWidth="1"/>
    <col min="519" max="519" width="16.85546875" customWidth="1"/>
    <col min="520" max="520" width="19.5703125" customWidth="1"/>
    <col min="521" max="521" width="15.140625" customWidth="1"/>
    <col min="522" max="522" width="26.42578125" bestFit="1" customWidth="1"/>
    <col min="767" max="767" width="3.85546875" customWidth="1"/>
    <col min="768" max="768" width="12.5703125" customWidth="1"/>
    <col min="769" max="770" width="25" customWidth="1"/>
    <col min="771" max="771" width="20.5703125" bestFit="1" customWidth="1"/>
    <col min="772" max="772" width="18.85546875" customWidth="1"/>
    <col min="773" max="773" width="0" hidden="1" customWidth="1"/>
    <col min="774" max="774" width="16" bestFit="1" customWidth="1"/>
    <col min="775" max="775" width="16.85546875" customWidth="1"/>
    <col min="776" max="776" width="19.5703125" customWidth="1"/>
    <col min="777" max="777" width="15.140625" customWidth="1"/>
    <col min="778" max="778" width="26.42578125" bestFit="1" customWidth="1"/>
    <col min="1023" max="1023" width="3.85546875" customWidth="1"/>
    <col min="1024" max="1024" width="12.5703125" customWidth="1"/>
    <col min="1025" max="1026" width="25" customWidth="1"/>
    <col min="1027" max="1027" width="20.5703125" bestFit="1" customWidth="1"/>
    <col min="1028" max="1028" width="18.85546875" customWidth="1"/>
    <col min="1029" max="1029" width="0" hidden="1" customWidth="1"/>
    <col min="1030" max="1030" width="16" bestFit="1" customWidth="1"/>
    <col min="1031" max="1031" width="16.85546875" customWidth="1"/>
    <col min="1032" max="1032" width="19.5703125" customWidth="1"/>
    <col min="1033" max="1033" width="15.140625" customWidth="1"/>
    <col min="1034" max="1034" width="26.42578125" bestFit="1" customWidth="1"/>
    <col min="1279" max="1279" width="3.85546875" customWidth="1"/>
    <col min="1280" max="1280" width="12.5703125" customWidth="1"/>
    <col min="1281" max="1282" width="25" customWidth="1"/>
    <col min="1283" max="1283" width="20.5703125" bestFit="1" customWidth="1"/>
    <col min="1284" max="1284" width="18.85546875" customWidth="1"/>
    <col min="1285" max="1285" width="0" hidden="1" customWidth="1"/>
    <col min="1286" max="1286" width="16" bestFit="1" customWidth="1"/>
    <col min="1287" max="1287" width="16.85546875" customWidth="1"/>
    <col min="1288" max="1288" width="19.5703125" customWidth="1"/>
    <col min="1289" max="1289" width="15.140625" customWidth="1"/>
    <col min="1290" max="1290" width="26.42578125" bestFit="1" customWidth="1"/>
    <col min="1535" max="1535" width="3.85546875" customWidth="1"/>
    <col min="1536" max="1536" width="12.5703125" customWidth="1"/>
    <col min="1537" max="1538" width="25" customWidth="1"/>
    <col min="1539" max="1539" width="20.5703125" bestFit="1" customWidth="1"/>
    <col min="1540" max="1540" width="18.85546875" customWidth="1"/>
    <col min="1541" max="1541" width="0" hidden="1" customWidth="1"/>
    <col min="1542" max="1542" width="16" bestFit="1" customWidth="1"/>
    <col min="1543" max="1543" width="16.85546875" customWidth="1"/>
    <col min="1544" max="1544" width="19.5703125" customWidth="1"/>
    <col min="1545" max="1545" width="15.140625" customWidth="1"/>
    <col min="1546" max="1546" width="26.42578125" bestFit="1" customWidth="1"/>
    <col min="1791" max="1791" width="3.85546875" customWidth="1"/>
    <col min="1792" max="1792" width="12.5703125" customWidth="1"/>
    <col min="1793" max="1794" width="25" customWidth="1"/>
    <col min="1795" max="1795" width="20.5703125" bestFit="1" customWidth="1"/>
    <col min="1796" max="1796" width="18.85546875" customWidth="1"/>
    <col min="1797" max="1797" width="0" hidden="1" customWidth="1"/>
    <col min="1798" max="1798" width="16" bestFit="1" customWidth="1"/>
    <col min="1799" max="1799" width="16.85546875" customWidth="1"/>
    <col min="1800" max="1800" width="19.5703125" customWidth="1"/>
    <col min="1801" max="1801" width="15.140625" customWidth="1"/>
    <col min="1802" max="1802" width="26.42578125" bestFit="1" customWidth="1"/>
    <col min="2047" max="2047" width="3.85546875" customWidth="1"/>
    <col min="2048" max="2048" width="12.5703125" customWidth="1"/>
    <col min="2049" max="2050" width="25" customWidth="1"/>
    <col min="2051" max="2051" width="20.5703125" bestFit="1" customWidth="1"/>
    <col min="2052" max="2052" width="18.85546875" customWidth="1"/>
    <col min="2053" max="2053" width="0" hidden="1" customWidth="1"/>
    <col min="2054" max="2054" width="16" bestFit="1" customWidth="1"/>
    <col min="2055" max="2055" width="16.85546875" customWidth="1"/>
    <col min="2056" max="2056" width="19.5703125" customWidth="1"/>
    <col min="2057" max="2057" width="15.140625" customWidth="1"/>
    <col min="2058" max="2058" width="26.42578125" bestFit="1" customWidth="1"/>
    <col min="2303" max="2303" width="3.85546875" customWidth="1"/>
    <col min="2304" max="2304" width="12.5703125" customWidth="1"/>
    <col min="2305" max="2306" width="25" customWidth="1"/>
    <col min="2307" max="2307" width="20.5703125" bestFit="1" customWidth="1"/>
    <col min="2308" max="2308" width="18.85546875" customWidth="1"/>
    <col min="2309" max="2309" width="0" hidden="1" customWidth="1"/>
    <col min="2310" max="2310" width="16" bestFit="1" customWidth="1"/>
    <col min="2311" max="2311" width="16.85546875" customWidth="1"/>
    <col min="2312" max="2312" width="19.5703125" customWidth="1"/>
    <col min="2313" max="2313" width="15.140625" customWidth="1"/>
    <col min="2314" max="2314" width="26.42578125" bestFit="1" customWidth="1"/>
    <col min="2559" max="2559" width="3.85546875" customWidth="1"/>
    <col min="2560" max="2560" width="12.5703125" customWidth="1"/>
    <col min="2561" max="2562" width="25" customWidth="1"/>
    <col min="2563" max="2563" width="20.5703125" bestFit="1" customWidth="1"/>
    <col min="2564" max="2564" width="18.85546875" customWidth="1"/>
    <col min="2565" max="2565" width="0" hidden="1" customWidth="1"/>
    <col min="2566" max="2566" width="16" bestFit="1" customWidth="1"/>
    <col min="2567" max="2567" width="16.85546875" customWidth="1"/>
    <col min="2568" max="2568" width="19.5703125" customWidth="1"/>
    <col min="2569" max="2569" width="15.140625" customWidth="1"/>
    <col min="2570" max="2570" width="26.42578125" bestFit="1" customWidth="1"/>
    <col min="2815" max="2815" width="3.85546875" customWidth="1"/>
    <col min="2816" max="2816" width="12.5703125" customWidth="1"/>
    <col min="2817" max="2818" width="25" customWidth="1"/>
    <col min="2819" max="2819" width="20.5703125" bestFit="1" customWidth="1"/>
    <col min="2820" max="2820" width="18.85546875" customWidth="1"/>
    <col min="2821" max="2821" width="0" hidden="1" customWidth="1"/>
    <col min="2822" max="2822" width="16" bestFit="1" customWidth="1"/>
    <col min="2823" max="2823" width="16.85546875" customWidth="1"/>
    <col min="2824" max="2824" width="19.5703125" customWidth="1"/>
    <col min="2825" max="2825" width="15.140625" customWidth="1"/>
    <col min="2826" max="2826" width="26.42578125" bestFit="1" customWidth="1"/>
    <col min="3071" max="3071" width="3.85546875" customWidth="1"/>
    <col min="3072" max="3072" width="12.5703125" customWidth="1"/>
    <col min="3073" max="3074" width="25" customWidth="1"/>
    <col min="3075" max="3075" width="20.5703125" bestFit="1" customWidth="1"/>
    <col min="3076" max="3076" width="18.85546875" customWidth="1"/>
    <col min="3077" max="3077" width="0" hidden="1" customWidth="1"/>
    <col min="3078" max="3078" width="16" bestFit="1" customWidth="1"/>
    <col min="3079" max="3079" width="16.85546875" customWidth="1"/>
    <col min="3080" max="3080" width="19.5703125" customWidth="1"/>
    <col min="3081" max="3081" width="15.140625" customWidth="1"/>
    <col min="3082" max="3082" width="26.42578125" bestFit="1" customWidth="1"/>
    <col min="3327" max="3327" width="3.85546875" customWidth="1"/>
    <col min="3328" max="3328" width="12.5703125" customWidth="1"/>
    <col min="3329" max="3330" width="25" customWidth="1"/>
    <col min="3331" max="3331" width="20.5703125" bestFit="1" customWidth="1"/>
    <col min="3332" max="3332" width="18.85546875" customWidth="1"/>
    <col min="3333" max="3333" width="0" hidden="1" customWidth="1"/>
    <col min="3334" max="3334" width="16" bestFit="1" customWidth="1"/>
    <col min="3335" max="3335" width="16.85546875" customWidth="1"/>
    <col min="3336" max="3336" width="19.5703125" customWidth="1"/>
    <col min="3337" max="3337" width="15.140625" customWidth="1"/>
    <col min="3338" max="3338" width="26.42578125" bestFit="1" customWidth="1"/>
    <col min="3583" max="3583" width="3.85546875" customWidth="1"/>
    <col min="3584" max="3584" width="12.5703125" customWidth="1"/>
    <col min="3585" max="3586" width="25" customWidth="1"/>
    <col min="3587" max="3587" width="20.5703125" bestFit="1" customWidth="1"/>
    <col min="3588" max="3588" width="18.85546875" customWidth="1"/>
    <col min="3589" max="3589" width="0" hidden="1" customWidth="1"/>
    <col min="3590" max="3590" width="16" bestFit="1" customWidth="1"/>
    <col min="3591" max="3591" width="16.85546875" customWidth="1"/>
    <col min="3592" max="3592" width="19.5703125" customWidth="1"/>
    <col min="3593" max="3593" width="15.140625" customWidth="1"/>
    <col min="3594" max="3594" width="26.42578125" bestFit="1" customWidth="1"/>
    <col min="3839" max="3839" width="3.85546875" customWidth="1"/>
    <col min="3840" max="3840" width="12.5703125" customWidth="1"/>
    <col min="3841" max="3842" width="25" customWidth="1"/>
    <col min="3843" max="3843" width="20.5703125" bestFit="1" customWidth="1"/>
    <col min="3844" max="3844" width="18.85546875" customWidth="1"/>
    <col min="3845" max="3845" width="0" hidden="1" customWidth="1"/>
    <col min="3846" max="3846" width="16" bestFit="1" customWidth="1"/>
    <col min="3847" max="3847" width="16.85546875" customWidth="1"/>
    <col min="3848" max="3848" width="19.5703125" customWidth="1"/>
    <col min="3849" max="3849" width="15.140625" customWidth="1"/>
    <col min="3850" max="3850" width="26.42578125" bestFit="1" customWidth="1"/>
    <col min="4095" max="4095" width="3.85546875" customWidth="1"/>
    <col min="4096" max="4096" width="12.5703125" customWidth="1"/>
    <col min="4097" max="4098" width="25" customWidth="1"/>
    <col min="4099" max="4099" width="20.5703125" bestFit="1" customWidth="1"/>
    <col min="4100" max="4100" width="18.85546875" customWidth="1"/>
    <col min="4101" max="4101" width="0" hidden="1" customWidth="1"/>
    <col min="4102" max="4102" width="16" bestFit="1" customWidth="1"/>
    <col min="4103" max="4103" width="16.85546875" customWidth="1"/>
    <col min="4104" max="4104" width="19.5703125" customWidth="1"/>
    <col min="4105" max="4105" width="15.140625" customWidth="1"/>
    <col min="4106" max="4106" width="26.42578125" bestFit="1" customWidth="1"/>
    <col min="4351" max="4351" width="3.85546875" customWidth="1"/>
    <col min="4352" max="4352" width="12.5703125" customWidth="1"/>
    <col min="4353" max="4354" width="25" customWidth="1"/>
    <col min="4355" max="4355" width="20.5703125" bestFit="1" customWidth="1"/>
    <col min="4356" max="4356" width="18.85546875" customWidth="1"/>
    <col min="4357" max="4357" width="0" hidden="1" customWidth="1"/>
    <col min="4358" max="4358" width="16" bestFit="1" customWidth="1"/>
    <col min="4359" max="4359" width="16.85546875" customWidth="1"/>
    <col min="4360" max="4360" width="19.5703125" customWidth="1"/>
    <col min="4361" max="4361" width="15.140625" customWidth="1"/>
    <col min="4362" max="4362" width="26.42578125" bestFit="1" customWidth="1"/>
    <col min="4607" max="4607" width="3.85546875" customWidth="1"/>
    <col min="4608" max="4608" width="12.5703125" customWidth="1"/>
    <col min="4609" max="4610" width="25" customWidth="1"/>
    <col min="4611" max="4611" width="20.5703125" bestFit="1" customWidth="1"/>
    <col min="4612" max="4612" width="18.85546875" customWidth="1"/>
    <col min="4613" max="4613" width="0" hidden="1" customWidth="1"/>
    <col min="4614" max="4614" width="16" bestFit="1" customWidth="1"/>
    <col min="4615" max="4615" width="16.85546875" customWidth="1"/>
    <col min="4616" max="4616" width="19.5703125" customWidth="1"/>
    <col min="4617" max="4617" width="15.140625" customWidth="1"/>
    <col min="4618" max="4618" width="26.42578125" bestFit="1" customWidth="1"/>
    <col min="4863" max="4863" width="3.85546875" customWidth="1"/>
    <col min="4864" max="4864" width="12.5703125" customWidth="1"/>
    <col min="4865" max="4866" width="25" customWidth="1"/>
    <col min="4867" max="4867" width="20.5703125" bestFit="1" customWidth="1"/>
    <col min="4868" max="4868" width="18.85546875" customWidth="1"/>
    <col min="4869" max="4869" width="0" hidden="1" customWidth="1"/>
    <col min="4870" max="4870" width="16" bestFit="1" customWidth="1"/>
    <col min="4871" max="4871" width="16.85546875" customWidth="1"/>
    <col min="4872" max="4872" width="19.5703125" customWidth="1"/>
    <col min="4873" max="4873" width="15.140625" customWidth="1"/>
    <col min="4874" max="4874" width="26.42578125" bestFit="1" customWidth="1"/>
    <col min="5119" max="5119" width="3.85546875" customWidth="1"/>
    <col min="5120" max="5120" width="12.5703125" customWidth="1"/>
    <col min="5121" max="5122" width="25" customWidth="1"/>
    <col min="5123" max="5123" width="20.5703125" bestFit="1" customWidth="1"/>
    <col min="5124" max="5124" width="18.85546875" customWidth="1"/>
    <col min="5125" max="5125" width="0" hidden="1" customWidth="1"/>
    <col min="5126" max="5126" width="16" bestFit="1" customWidth="1"/>
    <col min="5127" max="5127" width="16.85546875" customWidth="1"/>
    <col min="5128" max="5128" width="19.5703125" customWidth="1"/>
    <col min="5129" max="5129" width="15.140625" customWidth="1"/>
    <col min="5130" max="5130" width="26.42578125" bestFit="1" customWidth="1"/>
    <col min="5375" max="5375" width="3.85546875" customWidth="1"/>
    <col min="5376" max="5376" width="12.5703125" customWidth="1"/>
    <col min="5377" max="5378" width="25" customWidth="1"/>
    <col min="5379" max="5379" width="20.5703125" bestFit="1" customWidth="1"/>
    <col min="5380" max="5380" width="18.85546875" customWidth="1"/>
    <col min="5381" max="5381" width="0" hidden="1" customWidth="1"/>
    <col min="5382" max="5382" width="16" bestFit="1" customWidth="1"/>
    <col min="5383" max="5383" width="16.85546875" customWidth="1"/>
    <col min="5384" max="5384" width="19.5703125" customWidth="1"/>
    <col min="5385" max="5385" width="15.140625" customWidth="1"/>
    <col min="5386" max="5386" width="26.42578125" bestFit="1" customWidth="1"/>
    <col min="5631" max="5631" width="3.85546875" customWidth="1"/>
    <col min="5632" max="5632" width="12.5703125" customWidth="1"/>
    <col min="5633" max="5634" width="25" customWidth="1"/>
    <col min="5635" max="5635" width="20.5703125" bestFit="1" customWidth="1"/>
    <col min="5636" max="5636" width="18.85546875" customWidth="1"/>
    <col min="5637" max="5637" width="0" hidden="1" customWidth="1"/>
    <col min="5638" max="5638" width="16" bestFit="1" customWidth="1"/>
    <col min="5639" max="5639" width="16.85546875" customWidth="1"/>
    <col min="5640" max="5640" width="19.5703125" customWidth="1"/>
    <col min="5641" max="5641" width="15.140625" customWidth="1"/>
    <col min="5642" max="5642" width="26.42578125" bestFit="1" customWidth="1"/>
    <col min="5887" max="5887" width="3.85546875" customWidth="1"/>
    <col min="5888" max="5888" width="12.5703125" customWidth="1"/>
    <col min="5889" max="5890" width="25" customWidth="1"/>
    <col min="5891" max="5891" width="20.5703125" bestFit="1" customWidth="1"/>
    <col min="5892" max="5892" width="18.85546875" customWidth="1"/>
    <col min="5893" max="5893" width="0" hidden="1" customWidth="1"/>
    <col min="5894" max="5894" width="16" bestFit="1" customWidth="1"/>
    <col min="5895" max="5895" width="16.85546875" customWidth="1"/>
    <col min="5896" max="5896" width="19.5703125" customWidth="1"/>
    <col min="5897" max="5897" width="15.140625" customWidth="1"/>
    <col min="5898" max="5898" width="26.42578125" bestFit="1" customWidth="1"/>
    <col min="6143" max="6143" width="3.85546875" customWidth="1"/>
    <col min="6144" max="6144" width="12.5703125" customWidth="1"/>
    <col min="6145" max="6146" width="25" customWidth="1"/>
    <col min="6147" max="6147" width="20.5703125" bestFit="1" customWidth="1"/>
    <col min="6148" max="6148" width="18.85546875" customWidth="1"/>
    <col min="6149" max="6149" width="0" hidden="1" customWidth="1"/>
    <col min="6150" max="6150" width="16" bestFit="1" customWidth="1"/>
    <col min="6151" max="6151" width="16.85546875" customWidth="1"/>
    <col min="6152" max="6152" width="19.5703125" customWidth="1"/>
    <col min="6153" max="6153" width="15.140625" customWidth="1"/>
    <col min="6154" max="6154" width="26.42578125" bestFit="1" customWidth="1"/>
    <col min="6399" max="6399" width="3.85546875" customWidth="1"/>
    <col min="6400" max="6400" width="12.5703125" customWidth="1"/>
    <col min="6401" max="6402" width="25" customWidth="1"/>
    <col min="6403" max="6403" width="20.5703125" bestFit="1" customWidth="1"/>
    <col min="6404" max="6404" width="18.85546875" customWidth="1"/>
    <col min="6405" max="6405" width="0" hidden="1" customWidth="1"/>
    <col min="6406" max="6406" width="16" bestFit="1" customWidth="1"/>
    <col min="6407" max="6407" width="16.85546875" customWidth="1"/>
    <col min="6408" max="6408" width="19.5703125" customWidth="1"/>
    <col min="6409" max="6409" width="15.140625" customWidth="1"/>
    <col min="6410" max="6410" width="26.42578125" bestFit="1" customWidth="1"/>
    <col min="6655" max="6655" width="3.85546875" customWidth="1"/>
    <col min="6656" max="6656" width="12.5703125" customWidth="1"/>
    <col min="6657" max="6658" width="25" customWidth="1"/>
    <col min="6659" max="6659" width="20.5703125" bestFit="1" customWidth="1"/>
    <col min="6660" max="6660" width="18.85546875" customWidth="1"/>
    <col min="6661" max="6661" width="0" hidden="1" customWidth="1"/>
    <col min="6662" max="6662" width="16" bestFit="1" customWidth="1"/>
    <col min="6663" max="6663" width="16.85546875" customWidth="1"/>
    <col min="6664" max="6664" width="19.5703125" customWidth="1"/>
    <col min="6665" max="6665" width="15.140625" customWidth="1"/>
    <col min="6666" max="6666" width="26.42578125" bestFit="1" customWidth="1"/>
    <col min="6911" max="6911" width="3.85546875" customWidth="1"/>
    <col min="6912" max="6912" width="12.5703125" customWidth="1"/>
    <col min="6913" max="6914" width="25" customWidth="1"/>
    <col min="6915" max="6915" width="20.5703125" bestFit="1" customWidth="1"/>
    <col min="6916" max="6916" width="18.85546875" customWidth="1"/>
    <col min="6917" max="6917" width="0" hidden="1" customWidth="1"/>
    <col min="6918" max="6918" width="16" bestFit="1" customWidth="1"/>
    <col min="6919" max="6919" width="16.85546875" customWidth="1"/>
    <col min="6920" max="6920" width="19.5703125" customWidth="1"/>
    <col min="6921" max="6921" width="15.140625" customWidth="1"/>
    <col min="6922" max="6922" width="26.42578125" bestFit="1" customWidth="1"/>
    <col min="7167" max="7167" width="3.85546875" customWidth="1"/>
    <col min="7168" max="7168" width="12.5703125" customWidth="1"/>
    <col min="7169" max="7170" width="25" customWidth="1"/>
    <col min="7171" max="7171" width="20.5703125" bestFit="1" customWidth="1"/>
    <col min="7172" max="7172" width="18.85546875" customWidth="1"/>
    <col min="7173" max="7173" width="0" hidden="1" customWidth="1"/>
    <col min="7174" max="7174" width="16" bestFit="1" customWidth="1"/>
    <col min="7175" max="7175" width="16.85546875" customWidth="1"/>
    <col min="7176" max="7176" width="19.5703125" customWidth="1"/>
    <col min="7177" max="7177" width="15.140625" customWidth="1"/>
    <col min="7178" max="7178" width="26.42578125" bestFit="1" customWidth="1"/>
    <col min="7423" max="7423" width="3.85546875" customWidth="1"/>
    <col min="7424" max="7424" width="12.5703125" customWidth="1"/>
    <col min="7425" max="7426" width="25" customWidth="1"/>
    <col min="7427" max="7427" width="20.5703125" bestFit="1" customWidth="1"/>
    <col min="7428" max="7428" width="18.85546875" customWidth="1"/>
    <col min="7429" max="7429" width="0" hidden="1" customWidth="1"/>
    <col min="7430" max="7430" width="16" bestFit="1" customWidth="1"/>
    <col min="7431" max="7431" width="16.85546875" customWidth="1"/>
    <col min="7432" max="7432" width="19.5703125" customWidth="1"/>
    <col min="7433" max="7433" width="15.140625" customWidth="1"/>
    <col min="7434" max="7434" width="26.42578125" bestFit="1" customWidth="1"/>
    <col min="7679" max="7679" width="3.85546875" customWidth="1"/>
    <col min="7680" max="7680" width="12.5703125" customWidth="1"/>
    <col min="7681" max="7682" width="25" customWidth="1"/>
    <col min="7683" max="7683" width="20.5703125" bestFit="1" customWidth="1"/>
    <col min="7684" max="7684" width="18.85546875" customWidth="1"/>
    <col min="7685" max="7685" width="0" hidden="1" customWidth="1"/>
    <col min="7686" max="7686" width="16" bestFit="1" customWidth="1"/>
    <col min="7687" max="7687" width="16.85546875" customWidth="1"/>
    <col min="7688" max="7688" width="19.5703125" customWidth="1"/>
    <col min="7689" max="7689" width="15.140625" customWidth="1"/>
    <col min="7690" max="7690" width="26.42578125" bestFit="1" customWidth="1"/>
    <col min="7935" max="7935" width="3.85546875" customWidth="1"/>
    <col min="7936" max="7936" width="12.5703125" customWidth="1"/>
    <col min="7937" max="7938" width="25" customWidth="1"/>
    <col min="7939" max="7939" width="20.5703125" bestFit="1" customWidth="1"/>
    <col min="7940" max="7940" width="18.85546875" customWidth="1"/>
    <col min="7941" max="7941" width="0" hidden="1" customWidth="1"/>
    <col min="7942" max="7942" width="16" bestFit="1" customWidth="1"/>
    <col min="7943" max="7943" width="16.85546875" customWidth="1"/>
    <col min="7944" max="7944" width="19.5703125" customWidth="1"/>
    <col min="7945" max="7945" width="15.140625" customWidth="1"/>
    <col min="7946" max="7946" width="26.42578125" bestFit="1" customWidth="1"/>
    <col min="8191" max="8191" width="3.85546875" customWidth="1"/>
    <col min="8192" max="8192" width="12.5703125" customWidth="1"/>
    <col min="8193" max="8194" width="25" customWidth="1"/>
    <col min="8195" max="8195" width="20.5703125" bestFit="1" customWidth="1"/>
    <col min="8196" max="8196" width="18.85546875" customWidth="1"/>
    <col min="8197" max="8197" width="0" hidden="1" customWidth="1"/>
    <col min="8198" max="8198" width="16" bestFit="1" customWidth="1"/>
    <col min="8199" max="8199" width="16.85546875" customWidth="1"/>
    <col min="8200" max="8200" width="19.5703125" customWidth="1"/>
    <col min="8201" max="8201" width="15.140625" customWidth="1"/>
    <col min="8202" max="8202" width="26.42578125" bestFit="1" customWidth="1"/>
    <col min="8447" max="8447" width="3.85546875" customWidth="1"/>
    <col min="8448" max="8448" width="12.5703125" customWidth="1"/>
    <col min="8449" max="8450" width="25" customWidth="1"/>
    <col min="8451" max="8451" width="20.5703125" bestFit="1" customWidth="1"/>
    <col min="8452" max="8452" width="18.85546875" customWidth="1"/>
    <col min="8453" max="8453" width="0" hidden="1" customWidth="1"/>
    <col min="8454" max="8454" width="16" bestFit="1" customWidth="1"/>
    <col min="8455" max="8455" width="16.85546875" customWidth="1"/>
    <col min="8456" max="8456" width="19.5703125" customWidth="1"/>
    <col min="8457" max="8457" width="15.140625" customWidth="1"/>
    <col min="8458" max="8458" width="26.42578125" bestFit="1" customWidth="1"/>
    <col min="8703" max="8703" width="3.85546875" customWidth="1"/>
    <col min="8704" max="8704" width="12.5703125" customWidth="1"/>
    <col min="8705" max="8706" width="25" customWidth="1"/>
    <col min="8707" max="8707" width="20.5703125" bestFit="1" customWidth="1"/>
    <col min="8708" max="8708" width="18.85546875" customWidth="1"/>
    <col min="8709" max="8709" width="0" hidden="1" customWidth="1"/>
    <col min="8710" max="8710" width="16" bestFit="1" customWidth="1"/>
    <col min="8711" max="8711" width="16.85546875" customWidth="1"/>
    <col min="8712" max="8712" width="19.5703125" customWidth="1"/>
    <col min="8713" max="8713" width="15.140625" customWidth="1"/>
    <col min="8714" max="8714" width="26.42578125" bestFit="1" customWidth="1"/>
    <col min="8959" max="8959" width="3.85546875" customWidth="1"/>
    <col min="8960" max="8960" width="12.5703125" customWidth="1"/>
    <col min="8961" max="8962" width="25" customWidth="1"/>
    <col min="8963" max="8963" width="20.5703125" bestFit="1" customWidth="1"/>
    <col min="8964" max="8964" width="18.85546875" customWidth="1"/>
    <col min="8965" max="8965" width="0" hidden="1" customWidth="1"/>
    <col min="8966" max="8966" width="16" bestFit="1" customWidth="1"/>
    <col min="8967" max="8967" width="16.85546875" customWidth="1"/>
    <col min="8968" max="8968" width="19.5703125" customWidth="1"/>
    <col min="8969" max="8969" width="15.140625" customWidth="1"/>
    <col min="8970" max="8970" width="26.42578125" bestFit="1" customWidth="1"/>
    <col min="9215" max="9215" width="3.85546875" customWidth="1"/>
    <col min="9216" max="9216" width="12.5703125" customWidth="1"/>
    <col min="9217" max="9218" width="25" customWidth="1"/>
    <col min="9219" max="9219" width="20.5703125" bestFit="1" customWidth="1"/>
    <col min="9220" max="9220" width="18.85546875" customWidth="1"/>
    <col min="9221" max="9221" width="0" hidden="1" customWidth="1"/>
    <col min="9222" max="9222" width="16" bestFit="1" customWidth="1"/>
    <col min="9223" max="9223" width="16.85546875" customWidth="1"/>
    <col min="9224" max="9224" width="19.5703125" customWidth="1"/>
    <col min="9225" max="9225" width="15.140625" customWidth="1"/>
    <col min="9226" max="9226" width="26.42578125" bestFit="1" customWidth="1"/>
    <col min="9471" max="9471" width="3.85546875" customWidth="1"/>
    <col min="9472" max="9472" width="12.5703125" customWidth="1"/>
    <col min="9473" max="9474" width="25" customWidth="1"/>
    <col min="9475" max="9475" width="20.5703125" bestFit="1" customWidth="1"/>
    <col min="9476" max="9476" width="18.85546875" customWidth="1"/>
    <col min="9477" max="9477" width="0" hidden="1" customWidth="1"/>
    <col min="9478" max="9478" width="16" bestFit="1" customWidth="1"/>
    <col min="9479" max="9479" width="16.85546875" customWidth="1"/>
    <col min="9480" max="9480" width="19.5703125" customWidth="1"/>
    <col min="9481" max="9481" width="15.140625" customWidth="1"/>
    <col min="9482" max="9482" width="26.42578125" bestFit="1" customWidth="1"/>
    <col min="9727" max="9727" width="3.85546875" customWidth="1"/>
    <col min="9728" max="9728" width="12.5703125" customWidth="1"/>
    <col min="9729" max="9730" width="25" customWidth="1"/>
    <col min="9731" max="9731" width="20.5703125" bestFit="1" customWidth="1"/>
    <col min="9732" max="9732" width="18.85546875" customWidth="1"/>
    <col min="9733" max="9733" width="0" hidden="1" customWidth="1"/>
    <col min="9734" max="9734" width="16" bestFit="1" customWidth="1"/>
    <col min="9735" max="9735" width="16.85546875" customWidth="1"/>
    <col min="9736" max="9736" width="19.5703125" customWidth="1"/>
    <col min="9737" max="9737" width="15.140625" customWidth="1"/>
    <col min="9738" max="9738" width="26.42578125" bestFit="1" customWidth="1"/>
    <col min="9983" max="9983" width="3.85546875" customWidth="1"/>
    <col min="9984" max="9984" width="12.5703125" customWidth="1"/>
    <col min="9985" max="9986" width="25" customWidth="1"/>
    <col min="9987" max="9987" width="20.5703125" bestFit="1" customWidth="1"/>
    <col min="9988" max="9988" width="18.85546875" customWidth="1"/>
    <col min="9989" max="9989" width="0" hidden="1" customWidth="1"/>
    <col min="9990" max="9990" width="16" bestFit="1" customWidth="1"/>
    <col min="9991" max="9991" width="16.85546875" customWidth="1"/>
    <col min="9992" max="9992" width="19.5703125" customWidth="1"/>
    <col min="9993" max="9993" width="15.140625" customWidth="1"/>
    <col min="9994" max="9994" width="26.42578125" bestFit="1" customWidth="1"/>
    <col min="10239" max="10239" width="3.85546875" customWidth="1"/>
    <col min="10240" max="10240" width="12.5703125" customWidth="1"/>
    <col min="10241" max="10242" width="25" customWidth="1"/>
    <col min="10243" max="10243" width="20.5703125" bestFit="1" customWidth="1"/>
    <col min="10244" max="10244" width="18.85546875" customWidth="1"/>
    <col min="10245" max="10245" width="0" hidden="1" customWidth="1"/>
    <col min="10246" max="10246" width="16" bestFit="1" customWidth="1"/>
    <col min="10247" max="10247" width="16.85546875" customWidth="1"/>
    <col min="10248" max="10248" width="19.5703125" customWidth="1"/>
    <col min="10249" max="10249" width="15.140625" customWidth="1"/>
    <col min="10250" max="10250" width="26.42578125" bestFit="1" customWidth="1"/>
    <col min="10495" max="10495" width="3.85546875" customWidth="1"/>
    <col min="10496" max="10496" width="12.5703125" customWidth="1"/>
    <col min="10497" max="10498" width="25" customWidth="1"/>
    <col min="10499" max="10499" width="20.5703125" bestFit="1" customWidth="1"/>
    <col min="10500" max="10500" width="18.85546875" customWidth="1"/>
    <col min="10501" max="10501" width="0" hidden="1" customWidth="1"/>
    <col min="10502" max="10502" width="16" bestFit="1" customWidth="1"/>
    <col min="10503" max="10503" width="16.85546875" customWidth="1"/>
    <col min="10504" max="10504" width="19.5703125" customWidth="1"/>
    <col min="10505" max="10505" width="15.140625" customWidth="1"/>
    <col min="10506" max="10506" width="26.42578125" bestFit="1" customWidth="1"/>
    <col min="10751" max="10751" width="3.85546875" customWidth="1"/>
    <col min="10752" max="10752" width="12.5703125" customWidth="1"/>
    <col min="10753" max="10754" width="25" customWidth="1"/>
    <col min="10755" max="10755" width="20.5703125" bestFit="1" customWidth="1"/>
    <col min="10756" max="10756" width="18.85546875" customWidth="1"/>
    <col min="10757" max="10757" width="0" hidden="1" customWidth="1"/>
    <col min="10758" max="10758" width="16" bestFit="1" customWidth="1"/>
    <col min="10759" max="10759" width="16.85546875" customWidth="1"/>
    <col min="10760" max="10760" width="19.5703125" customWidth="1"/>
    <col min="10761" max="10761" width="15.140625" customWidth="1"/>
    <col min="10762" max="10762" width="26.42578125" bestFit="1" customWidth="1"/>
    <col min="11007" max="11007" width="3.85546875" customWidth="1"/>
    <col min="11008" max="11008" width="12.5703125" customWidth="1"/>
    <col min="11009" max="11010" width="25" customWidth="1"/>
    <col min="11011" max="11011" width="20.5703125" bestFit="1" customWidth="1"/>
    <col min="11012" max="11012" width="18.85546875" customWidth="1"/>
    <col min="11013" max="11013" width="0" hidden="1" customWidth="1"/>
    <col min="11014" max="11014" width="16" bestFit="1" customWidth="1"/>
    <col min="11015" max="11015" width="16.85546875" customWidth="1"/>
    <col min="11016" max="11016" width="19.5703125" customWidth="1"/>
    <col min="11017" max="11017" width="15.140625" customWidth="1"/>
    <col min="11018" max="11018" width="26.42578125" bestFit="1" customWidth="1"/>
    <col min="11263" max="11263" width="3.85546875" customWidth="1"/>
    <col min="11264" max="11264" width="12.5703125" customWidth="1"/>
    <col min="11265" max="11266" width="25" customWidth="1"/>
    <col min="11267" max="11267" width="20.5703125" bestFit="1" customWidth="1"/>
    <col min="11268" max="11268" width="18.85546875" customWidth="1"/>
    <col min="11269" max="11269" width="0" hidden="1" customWidth="1"/>
    <col min="11270" max="11270" width="16" bestFit="1" customWidth="1"/>
    <col min="11271" max="11271" width="16.85546875" customWidth="1"/>
    <col min="11272" max="11272" width="19.5703125" customWidth="1"/>
    <col min="11273" max="11273" width="15.140625" customWidth="1"/>
    <col min="11274" max="11274" width="26.42578125" bestFit="1" customWidth="1"/>
    <col min="11519" max="11519" width="3.85546875" customWidth="1"/>
    <col min="11520" max="11520" width="12.5703125" customWidth="1"/>
    <col min="11521" max="11522" width="25" customWidth="1"/>
    <col min="11523" max="11523" width="20.5703125" bestFit="1" customWidth="1"/>
    <col min="11524" max="11524" width="18.85546875" customWidth="1"/>
    <col min="11525" max="11525" width="0" hidden="1" customWidth="1"/>
    <col min="11526" max="11526" width="16" bestFit="1" customWidth="1"/>
    <col min="11527" max="11527" width="16.85546875" customWidth="1"/>
    <col min="11528" max="11528" width="19.5703125" customWidth="1"/>
    <col min="11529" max="11529" width="15.140625" customWidth="1"/>
    <col min="11530" max="11530" width="26.42578125" bestFit="1" customWidth="1"/>
    <col min="11775" max="11775" width="3.85546875" customWidth="1"/>
    <col min="11776" max="11776" width="12.5703125" customWidth="1"/>
    <col min="11777" max="11778" width="25" customWidth="1"/>
    <col min="11779" max="11779" width="20.5703125" bestFit="1" customWidth="1"/>
    <col min="11780" max="11780" width="18.85546875" customWidth="1"/>
    <col min="11781" max="11781" width="0" hidden="1" customWidth="1"/>
    <col min="11782" max="11782" width="16" bestFit="1" customWidth="1"/>
    <col min="11783" max="11783" width="16.85546875" customWidth="1"/>
    <col min="11784" max="11784" width="19.5703125" customWidth="1"/>
    <col min="11785" max="11785" width="15.140625" customWidth="1"/>
    <col min="11786" max="11786" width="26.42578125" bestFit="1" customWidth="1"/>
    <col min="12031" max="12031" width="3.85546875" customWidth="1"/>
    <col min="12032" max="12032" width="12.5703125" customWidth="1"/>
    <col min="12033" max="12034" width="25" customWidth="1"/>
    <col min="12035" max="12035" width="20.5703125" bestFit="1" customWidth="1"/>
    <col min="12036" max="12036" width="18.85546875" customWidth="1"/>
    <col min="12037" max="12037" width="0" hidden="1" customWidth="1"/>
    <col min="12038" max="12038" width="16" bestFit="1" customWidth="1"/>
    <col min="12039" max="12039" width="16.85546875" customWidth="1"/>
    <col min="12040" max="12040" width="19.5703125" customWidth="1"/>
    <col min="12041" max="12041" width="15.140625" customWidth="1"/>
    <col min="12042" max="12042" width="26.42578125" bestFit="1" customWidth="1"/>
    <col min="12287" max="12287" width="3.85546875" customWidth="1"/>
    <col min="12288" max="12288" width="12.5703125" customWidth="1"/>
    <col min="12289" max="12290" width="25" customWidth="1"/>
    <col min="12291" max="12291" width="20.5703125" bestFit="1" customWidth="1"/>
    <col min="12292" max="12292" width="18.85546875" customWidth="1"/>
    <col min="12293" max="12293" width="0" hidden="1" customWidth="1"/>
    <col min="12294" max="12294" width="16" bestFit="1" customWidth="1"/>
    <col min="12295" max="12295" width="16.85546875" customWidth="1"/>
    <col min="12296" max="12296" width="19.5703125" customWidth="1"/>
    <col min="12297" max="12297" width="15.140625" customWidth="1"/>
    <col min="12298" max="12298" width="26.42578125" bestFit="1" customWidth="1"/>
    <col min="12543" max="12543" width="3.85546875" customWidth="1"/>
    <col min="12544" max="12544" width="12.5703125" customWidth="1"/>
    <col min="12545" max="12546" width="25" customWidth="1"/>
    <col min="12547" max="12547" width="20.5703125" bestFit="1" customWidth="1"/>
    <col min="12548" max="12548" width="18.85546875" customWidth="1"/>
    <col min="12549" max="12549" width="0" hidden="1" customWidth="1"/>
    <col min="12550" max="12550" width="16" bestFit="1" customWidth="1"/>
    <col min="12551" max="12551" width="16.85546875" customWidth="1"/>
    <col min="12552" max="12552" width="19.5703125" customWidth="1"/>
    <col min="12553" max="12553" width="15.140625" customWidth="1"/>
    <col min="12554" max="12554" width="26.42578125" bestFit="1" customWidth="1"/>
    <col min="12799" max="12799" width="3.85546875" customWidth="1"/>
    <col min="12800" max="12800" width="12.5703125" customWidth="1"/>
    <col min="12801" max="12802" width="25" customWidth="1"/>
    <col min="12803" max="12803" width="20.5703125" bestFit="1" customWidth="1"/>
    <col min="12804" max="12804" width="18.85546875" customWidth="1"/>
    <col min="12805" max="12805" width="0" hidden="1" customWidth="1"/>
    <col min="12806" max="12806" width="16" bestFit="1" customWidth="1"/>
    <col min="12807" max="12807" width="16.85546875" customWidth="1"/>
    <col min="12808" max="12808" width="19.5703125" customWidth="1"/>
    <col min="12809" max="12809" width="15.140625" customWidth="1"/>
    <col min="12810" max="12810" width="26.42578125" bestFit="1" customWidth="1"/>
    <col min="13055" max="13055" width="3.85546875" customWidth="1"/>
    <col min="13056" max="13056" width="12.5703125" customWidth="1"/>
    <col min="13057" max="13058" width="25" customWidth="1"/>
    <col min="13059" max="13059" width="20.5703125" bestFit="1" customWidth="1"/>
    <col min="13060" max="13060" width="18.85546875" customWidth="1"/>
    <col min="13061" max="13061" width="0" hidden="1" customWidth="1"/>
    <col min="13062" max="13062" width="16" bestFit="1" customWidth="1"/>
    <col min="13063" max="13063" width="16.85546875" customWidth="1"/>
    <col min="13064" max="13064" width="19.5703125" customWidth="1"/>
    <col min="13065" max="13065" width="15.140625" customWidth="1"/>
    <col min="13066" max="13066" width="26.42578125" bestFit="1" customWidth="1"/>
    <col min="13311" max="13311" width="3.85546875" customWidth="1"/>
    <col min="13312" max="13312" width="12.5703125" customWidth="1"/>
    <col min="13313" max="13314" width="25" customWidth="1"/>
    <col min="13315" max="13315" width="20.5703125" bestFit="1" customWidth="1"/>
    <col min="13316" max="13316" width="18.85546875" customWidth="1"/>
    <col min="13317" max="13317" width="0" hidden="1" customWidth="1"/>
    <col min="13318" max="13318" width="16" bestFit="1" customWidth="1"/>
    <col min="13319" max="13319" width="16.85546875" customWidth="1"/>
    <col min="13320" max="13320" width="19.5703125" customWidth="1"/>
    <col min="13321" max="13321" width="15.140625" customWidth="1"/>
    <col min="13322" max="13322" width="26.42578125" bestFit="1" customWidth="1"/>
    <col min="13567" max="13567" width="3.85546875" customWidth="1"/>
    <col min="13568" max="13568" width="12.5703125" customWidth="1"/>
    <col min="13569" max="13570" width="25" customWidth="1"/>
    <col min="13571" max="13571" width="20.5703125" bestFit="1" customWidth="1"/>
    <col min="13572" max="13572" width="18.85546875" customWidth="1"/>
    <col min="13573" max="13573" width="0" hidden="1" customWidth="1"/>
    <col min="13574" max="13574" width="16" bestFit="1" customWidth="1"/>
    <col min="13575" max="13575" width="16.85546875" customWidth="1"/>
    <col min="13576" max="13576" width="19.5703125" customWidth="1"/>
    <col min="13577" max="13577" width="15.140625" customWidth="1"/>
    <col min="13578" max="13578" width="26.42578125" bestFit="1" customWidth="1"/>
    <col min="13823" max="13823" width="3.85546875" customWidth="1"/>
    <col min="13824" max="13824" width="12.5703125" customWidth="1"/>
    <col min="13825" max="13826" width="25" customWidth="1"/>
    <col min="13827" max="13827" width="20.5703125" bestFit="1" customWidth="1"/>
    <col min="13828" max="13828" width="18.85546875" customWidth="1"/>
    <col min="13829" max="13829" width="0" hidden="1" customWidth="1"/>
    <col min="13830" max="13830" width="16" bestFit="1" customWidth="1"/>
    <col min="13831" max="13831" width="16.85546875" customWidth="1"/>
    <col min="13832" max="13832" width="19.5703125" customWidth="1"/>
    <col min="13833" max="13833" width="15.140625" customWidth="1"/>
    <col min="13834" max="13834" width="26.42578125" bestFit="1" customWidth="1"/>
    <col min="14079" max="14079" width="3.85546875" customWidth="1"/>
    <col min="14080" max="14080" width="12.5703125" customWidth="1"/>
    <col min="14081" max="14082" width="25" customWidth="1"/>
    <col min="14083" max="14083" width="20.5703125" bestFit="1" customWidth="1"/>
    <col min="14084" max="14084" width="18.85546875" customWidth="1"/>
    <col min="14085" max="14085" width="0" hidden="1" customWidth="1"/>
    <col min="14086" max="14086" width="16" bestFit="1" customWidth="1"/>
    <col min="14087" max="14087" width="16.85546875" customWidth="1"/>
    <col min="14088" max="14088" width="19.5703125" customWidth="1"/>
    <col min="14089" max="14089" width="15.140625" customWidth="1"/>
    <col min="14090" max="14090" width="26.42578125" bestFit="1" customWidth="1"/>
    <col min="14335" max="14335" width="3.85546875" customWidth="1"/>
    <col min="14336" max="14336" width="12.5703125" customWidth="1"/>
    <col min="14337" max="14338" width="25" customWidth="1"/>
    <col min="14339" max="14339" width="20.5703125" bestFit="1" customWidth="1"/>
    <col min="14340" max="14340" width="18.85546875" customWidth="1"/>
    <col min="14341" max="14341" width="0" hidden="1" customWidth="1"/>
    <col min="14342" max="14342" width="16" bestFit="1" customWidth="1"/>
    <col min="14343" max="14343" width="16.85546875" customWidth="1"/>
    <col min="14344" max="14344" width="19.5703125" customWidth="1"/>
    <col min="14345" max="14345" width="15.140625" customWidth="1"/>
    <col min="14346" max="14346" width="26.42578125" bestFit="1" customWidth="1"/>
    <col min="14591" max="14591" width="3.85546875" customWidth="1"/>
    <col min="14592" max="14592" width="12.5703125" customWidth="1"/>
    <col min="14593" max="14594" width="25" customWidth="1"/>
    <col min="14595" max="14595" width="20.5703125" bestFit="1" customWidth="1"/>
    <col min="14596" max="14596" width="18.85546875" customWidth="1"/>
    <col min="14597" max="14597" width="0" hidden="1" customWidth="1"/>
    <col min="14598" max="14598" width="16" bestFit="1" customWidth="1"/>
    <col min="14599" max="14599" width="16.85546875" customWidth="1"/>
    <col min="14600" max="14600" width="19.5703125" customWidth="1"/>
    <col min="14601" max="14601" width="15.140625" customWidth="1"/>
    <col min="14602" max="14602" width="26.42578125" bestFit="1" customWidth="1"/>
    <col min="14847" max="14847" width="3.85546875" customWidth="1"/>
    <col min="14848" max="14848" width="12.5703125" customWidth="1"/>
    <col min="14849" max="14850" width="25" customWidth="1"/>
    <col min="14851" max="14851" width="20.5703125" bestFit="1" customWidth="1"/>
    <col min="14852" max="14852" width="18.85546875" customWidth="1"/>
    <col min="14853" max="14853" width="0" hidden="1" customWidth="1"/>
    <col min="14854" max="14854" width="16" bestFit="1" customWidth="1"/>
    <col min="14855" max="14855" width="16.85546875" customWidth="1"/>
    <col min="14856" max="14856" width="19.5703125" customWidth="1"/>
    <col min="14857" max="14857" width="15.140625" customWidth="1"/>
    <col min="14858" max="14858" width="26.42578125" bestFit="1" customWidth="1"/>
    <col min="15103" max="15103" width="3.85546875" customWidth="1"/>
    <col min="15104" max="15104" width="12.5703125" customWidth="1"/>
    <col min="15105" max="15106" width="25" customWidth="1"/>
    <col min="15107" max="15107" width="20.5703125" bestFit="1" customWidth="1"/>
    <col min="15108" max="15108" width="18.85546875" customWidth="1"/>
    <col min="15109" max="15109" width="0" hidden="1" customWidth="1"/>
    <col min="15110" max="15110" width="16" bestFit="1" customWidth="1"/>
    <col min="15111" max="15111" width="16.85546875" customWidth="1"/>
    <col min="15112" max="15112" width="19.5703125" customWidth="1"/>
    <col min="15113" max="15113" width="15.140625" customWidth="1"/>
    <col min="15114" max="15114" width="26.42578125" bestFit="1" customWidth="1"/>
    <col min="15359" max="15359" width="3.85546875" customWidth="1"/>
    <col min="15360" max="15360" width="12.5703125" customWidth="1"/>
    <col min="15361" max="15362" width="25" customWidth="1"/>
    <col min="15363" max="15363" width="20.5703125" bestFit="1" customWidth="1"/>
    <col min="15364" max="15364" width="18.85546875" customWidth="1"/>
    <col min="15365" max="15365" width="0" hidden="1" customWidth="1"/>
    <col min="15366" max="15366" width="16" bestFit="1" customWidth="1"/>
    <col min="15367" max="15367" width="16.85546875" customWidth="1"/>
    <col min="15368" max="15368" width="19.5703125" customWidth="1"/>
    <col min="15369" max="15369" width="15.140625" customWidth="1"/>
    <col min="15370" max="15370" width="26.42578125" bestFit="1" customWidth="1"/>
    <col min="15615" max="15615" width="3.85546875" customWidth="1"/>
    <col min="15616" max="15616" width="12.5703125" customWidth="1"/>
    <col min="15617" max="15618" width="25" customWidth="1"/>
    <col min="15619" max="15619" width="20.5703125" bestFit="1" customWidth="1"/>
    <col min="15620" max="15620" width="18.85546875" customWidth="1"/>
    <col min="15621" max="15621" width="0" hidden="1" customWidth="1"/>
    <col min="15622" max="15622" width="16" bestFit="1" customWidth="1"/>
    <col min="15623" max="15623" width="16.85546875" customWidth="1"/>
    <col min="15624" max="15624" width="19.5703125" customWidth="1"/>
    <col min="15625" max="15625" width="15.140625" customWidth="1"/>
    <col min="15626" max="15626" width="26.42578125" bestFit="1" customWidth="1"/>
    <col min="15871" max="15871" width="3.85546875" customWidth="1"/>
    <col min="15872" max="15872" width="12.5703125" customWidth="1"/>
    <col min="15873" max="15874" width="25" customWidth="1"/>
    <col min="15875" max="15875" width="20.5703125" bestFit="1" customWidth="1"/>
    <col min="15876" max="15876" width="18.85546875" customWidth="1"/>
    <col min="15877" max="15877" width="0" hidden="1" customWidth="1"/>
    <col min="15878" max="15878" width="16" bestFit="1" customWidth="1"/>
    <col min="15879" max="15879" width="16.85546875" customWidth="1"/>
    <col min="15880" max="15880" width="19.5703125" customWidth="1"/>
    <col min="15881" max="15881" width="15.140625" customWidth="1"/>
    <col min="15882" max="15882" width="26.42578125" bestFit="1" customWidth="1"/>
    <col min="16127" max="16127" width="3.85546875" customWidth="1"/>
    <col min="16128" max="16128" width="12.5703125" customWidth="1"/>
    <col min="16129" max="16130" width="25" customWidth="1"/>
    <col min="16131" max="16131" width="20.5703125" bestFit="1" customWidth="1"/>
    <col min="16132" max="16132" width="18.85546875" customWidth="1"/>
    <col min="16133" max="16133" width="0" hidden="1" customWidth="1"/>
    <col min="16134" max="16134" width="16" bestFit="1" customWidth="1"/>
    <col min="16135" max="16135" width="16.85546875" customWidth="1"/>
    <col min="16136" max="16136" width="19.5703125" customWidth="1"/>
    <col min="16137" max="16137" width="15.140625" customWidth="1"/>
    <col min="16138" max="16138" width="26.42578125" bestFit="1" customWidth="1"/>
  </cols>
  <sheetData>
    <row r="2" spans="1:13" ht="48.2" customHeight="1" x14ac:dyDescent="0.25">
      <c r="B2" s="91" t="s">
        <v>255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4" spans="1:13" ht="96.4" customHeight="1" x14ac:dyDescent="0.25">
      <c r="A4" s="89" t="s">
        <v>0</v>
      </c>
      <c r="B4" s="89" t="s">
        <v>26</v>
      </c>
      <c r="C4" s="89" t="s">
        <v>37</v>
      </c>
      <c r="D4" s="89" t="s">
        <v>38</v>
      </c>
      <c r="E4" s="89" t="s">
        <v>39</v>
      </c>
      <c r="F4" s="89" t="s">
        <v>40</v>
      </c>
      <c r="G4" s="10" t="s">
        <v>20</v>
      </c>
      <c r="H4" s="87" t="s">
        <v>41</v>
      </c>
      <c r="I4" s="88"/>
      <c r="J4" s="89" t="s">
        <v>44</v>
      </c>
      <c r="K4" s="89" t="s">
        <v>77</v>
      </c>
      <c r="L4" s="89" t="s">
        <v>78</v>
      </c>
      <c r="M4" s="89" t="s">
        <v>79</v>
      </c>
    </row>
    <row r="5" spans="1:13" ht="96.4" customHeight="1" x14ac:dyDescent="0.25">
      <c r="A5" s="90"/>
      <c r="B5" s="90"/>
      <c r="C5" s="90"/>
      <c r="D5" s="90"/>
      <c r="E5" s="90"/>
      <c r="F5" s="90"/>
      <c r="G5" s="10"/>
      <c r="H5" s="10" t="s">
        <v>42</v>
      </c>
      <c r="I5" s="10" t="s">
        <v>43</v>
      </c>
      <c r="J5" s="90"/>
      <c r="K5" s="90"/>
      <c r="L5" s="90"/>
      <c r="M5" s="90"/>
    </row>
    <row r="6" spans="1:13" ht="30" x14ac:dyDescent="0.25">
      <c r="A6" s="24">
        <v>1</v>
      </c>
      <c r="B6" s="94" t="s">
        <v>32</v>
      </c>
      <c r="C6" s="22" t="s">
        <v>71</v>
      </c>
      <c r="D6" s="23" t="s">
        <v>21</v>
      </c>
      <c r="E6" s="23" t="s">
        <v>22</v>
      </c>
      <c r="F6" s="62" t="s">
        <v>74</v>
      </c>
      <c r="G6" s="11"/>
      <c r="H6" s="22" t="s">
        <v>72</v>
      </c>
      <c r="I6" s="22">
        <v>306780316</v>
      </c>
      <c r="J6" s="12" t="s">
        <v>73</v>
      </c>
      <c r="K6" s="22">
        <v>500</v>
      </c>
      <c r="L6" s="11">
        <v>1870</v>
      </c>
      <c r="M6" s="12">
        <v>935000</v>
      </c>
    </row>
    <row r="7" spans="1:13" ht="30" x14ac:dyDescent="0.25">
      <c r="A7" s="24">
        <v>2</v>
      </c>
      <c r="B7" s="94"/>
      <c r="C7" s="22" t="s">
        <v>53</v>
      </c>
      <c r="D7" s="23" t="s">
        <v>21</v>
      </c>
      <c r="E7" s="23" t="s">
        <v>23</v>
      </c>
      <c r="F7" s="62" t="s">
        <v>87</v>
      </c>
      <c r="G7" s="11"/>
      <c r="H7" s="22" t="s">
        <v>24</v>
      </c>
      <c r="I7" s="22">
        <v>303077559</v>
      </c>
      <c r="J7" s="12" t="s">
        <v>45</v>
      </c>
      <c r="K7" s="22">
        <v>5400</v>
      </c>
      <c r="L7" s="11">
        <v>2992</v>
      </c>
      <c r="M7" s="12">
        <v>16156800</v>
      </c>
    </row>
    <row r="8" spans="1:13" ht="30" x14ac:dyDescent="0.25">
      <c r="A8" s="24">
        <v>3</v>
      </c>
      <c r="B8" s="94"/>
      <c r="C8" s="22" t="s">
        <v>54</v>
      </c>
      <c r="D8" s="23" t="s">
        <v>21</v>
      </c>
      <c r="E8" s="23" t="s">
        <v>22</v>
      </c>
      <c r="F8" s="62" t="s">
        <v>85</v>
      </c>
      <c r="G8" s="11"/>
      <c r="H8" s="22" t="s">
        <v>65</v>
      </c>
      <c r="I8" s="22">
        <v>201726861</v>
      </c>
      <c r="J8" s="12" t="s">
        <v>45</v>
      </c>
      <c r="K8" s="22">
        <v>50</v>
      </c>
      <c r="L8" s="11">
        <v>33000</v>
      </c>
      <c r="M8" s="12">
        <v>1650000</v>
      </c>
    </row>
    <row r="9" spans="1:13" ht="45" x14ac:dyDescent="0.25">
      <c r="A9" s="24">
        <v>4</v>
      </c>
      <c r="B9" s="94"/>
      <c r="C9" s="22" t="s">
        <v>55</v>
      </c>
      <c r="D9" s="22" t="s">
        <v>21</v>
      </c>
      <c r="E9" s="23" t="s">
        <v>22</v>
      </c>
      <c r="F9" s="62" t="s">
        <v>76</v>
      </c>
      <c r="G9" s="11"/>
      <c r="H9" s="22" t="s">
        <v>66</v>
      </c>
      <c r="I9" s="25">
        <v>32205941230045</v>
      </c>
      <c r="J9" s="12" t="s">
        <v>45</v>
      </c>
      <c r="K9" s="22">
        <v>2</v>
      </c>
      <c r="L9" s="11">
        <v>879298</v>
      </c>
      <c r="M9" s="12">
        <v>1758596</v>
      </c>
    </row>
    <row r="10" spans="1:13" ht="30" x14ac:dyDescent="0.25">
      <c r="A10" s="24">
        <v>5</v>
      </c>
      <c r="B10" s="94"/>
      <c r="C10" s="22" t="s">
        <v>54</v>
      </c>
      <c r="D10" s="22" t="s">
        <v>21</v>
      </c>
      <c r="E10" s="23" t="s">
        <v>22</v>
      </c>
      <c r="F10" s="62" t="s">
        <v>84</v>
      </c>
      <c r="G10" s="11"/>
      <c r="H10" s="22" t="s">
        <v>67</v>
      </c>
      <c r="I10" s="22">
        <v>205040829</v>
      </c>
      <c r="J10" s="12" t="s">
        <v>45</v>
      </c>
      <c r="K10" s="22">
        <v>200</v>
      </c>
      <c r="L10" s="11">
        <v>38798</v>
      </c>
      <c r="M10" s="12">
        <v>7759600</v>
      </c>
    </row>
    <row r="11" spans="1:13" ht="45" x14ac:dyDescent="0.25">
      <c r="A11" s="24">
        <v>6</v>
      </c>
      <c r="B11" s="94"/>
      <c r="C11" s="22" t="s">
        <v>53</v>
      </c>
      <c r="D11" s="22" t="s">
        <v>21</v>
      </c>
      <c r="E11" s="23" t="s">
        <v>23</v>
      </c>
      <c r="F11" s="62" t="s">
        <v>86</v>
      </c>
      <c r="G11" s="11"/>
      <c r="H11" s="22" t="s">
        <v>68</v>
      </c>
      <c r="I11" s="22">
        <v>303018986</v>
      </c>
      <c r="J11" s="12" t="s">
        <v>45</v>
      </c>
      <c r="K11" s="22">
        <v>75000</v>
      </c>
      <c r="L11" s="11">
        <v>1099.0999999999999</v>
      </c>
      <c r="M11" s="12">
        <v>82432500</v>
      </c>
    </row>
    <row r="12" spans="1:13" ht="30" x14ac:dyDescent="0.25">
      <c r="A12" s="24">
        <v>7</v>
      </c>
      <c r="B12" s="94"/>
      <c r="C12" s="22" t="s">
        <v>56</v>
      </c>
      <c r="D12" s="22" t="s">
        <v>21</v>
      </c>
      <c r="E12" s="23" t="s">
        <v>23</v>
      </c>
      <c r="F12" s="18" t="s">
        <v>80</v>
      </c>
      <c r="G12" s="19"/>
      <c r="H12" s="22" t="s">
        <v>24</v>
      </c>
      <c r="I12" s="22">
        <v>303077559</v>
      </c>
      <c r="J12" s="12" t="s">
        <v>45</v>
      </c>
      <c r="K12" s="22">
        <v>1000</v>
      </c>
      <c r="L12" s="11">
        <v>65000</v>
      </c>
      <c r="M12" s="12">
        <v>65000000</v>
      </c>
    </row>
    <row r="13" spans="1:13" ht="30" x14ac:dyDescent="0.25">
      <c r="A13" s="24">
        <v>8</v>
      </c>
      <c r="B13" s="94"/>
      <c r="C13" s="22" t="s">
        <v>57</v>
      </c>
      <c r="D13" s="22" t="s">
        <v>21</v>
      </c>
      <c r="E13" s="23" t="s">
        <v>23</v>
      </c>
      <c r="F13" s="23" t="s">
        <v>81</v>
      </c>
      <c r="G13" s="11"/>
      <c r="H13" s="22" t="s">
        <v>24</v>
      </c>
      <c r="I13" s="22">
        <v>303077559</v>
      </c>
      <c r="J13" s="12" t="s">
        <v>45</v>
      </c>
      <c r="K13" s="22">
        <v>1000</v>
      </c>
      <c r="L13" s="11">
        <v>66000</v>
      </c>
      <c r="M13" s="12">
        <v>66000000</v>
      </c>
    </row>
    <row r="14" spans="1:13" ht="60" x14ac:dyDescent="0.25">
      <c r="A14" s="24">
        <v>9</v>
      </c>
      <c r="B14" s="94"/>
      <c r="C14" s="22" t="s">
        <v>58</v>
      </c>
      <c r="D14" s="22" t="s">
        <v>21</v>
      </c>
      <c r="E14" s="23" t="s">
        <v>23</v>
      </c>
      <c r="F14" s="23" t="s">
        <v>89</v>
      </c>
      <c r="G14" s="11"/>
      <c r="H14" s="22" t="s">
        <v>69</v>
      </c>
      <c r="I14" s="22">
        <v>306576806</v>
      </c>
      <c r="J14" s="12" t="s">
        <v>45</v>
      </c>
      <c r="K14" s="22">
        <v>500</v>
      </c>
      <c r="L14" s="11">
        <v>14000</v>
      </c>
      <c r="M14" s="12">
        <v>7000000</v>
      </c>
    </row>
    <row r="15" spans="1:13" ht="60" x14ac:dyDescent="0.25">
      <c r="A15" s="24">
        <v>10</v>
      </c>
      <c r="B15" s="94"/>
      <c r="C15" s="22" t="s">
        <v>58</v>
      </c>
      <c r="D15" s="22" t="s">
        <v>21</v>
      </c>
      <c r="E15" s="23" t="s">
        <v>23</v>
      </c>
      <c r="F15" s="23" t="s">
        <v>88</v>
      </c>
      <c r="G15" s="11"/>
      <c r="H15" s="22" t="s">
        <v>69</v>
      </c>
      <c r="I15" s="22">
        <v>306576806</v>
      </c>
      <c r="J15" s="12" t="s">
        <v>45</v>
      </c>
      <c r="K15" s="22">
        <v>500</v>
      </c>
      <c r="L15" s="11">
        <v>15000</v>
      </c>
      <c r="M15" s="12">
        <v>7500000</v>
      </c>
    </row>
    <row r="16" spans="1:13" ht="45" x14ac:dyDescent="0.25">
      <c r="A16" s="24">
        <v>11</v>
      </c>
      <c r="B16" s="94"/>
      <c r="C16" s="22" t="s">
        <v>59</v>
      </c>
      <c r="D16" s="22" t="s">
        <v>21</v>
      </c>
      <c r="E16" s="23" t="s">
        <v>23</v>
      </c>
      <c r="F16" s="23" t="s">
        <v>89</v>
      </c>
      <c r="G16" s="11"/>
      <c r="H16" s="22" t="s">
        <v>70</v>
      </c>
      <c r="I16" s="22">
        <v>303379997</v>
      </c>
      <c r="J16" s="12" t="s">
        <v>45</v>
      </c>
      <c r="K16" s="22">
        <v>150</v>
      </c>
      <c r="L16" s="11">
        <v>40000</v>
      </c>
      <c r="M16" s="12">
        <v>6000000</v>
      </c>
    </row>
    <row r="17" spans="1:13" ht="60" x14ac:dyDescent="0.25">
      <c r="A17" s="24">
        <v>12</v>
      </c>
      <c r="B17" s="94"/>
      <c r="C17" s="22" t="s">
        <v>59</v>
      </c>
      <c r="D17" s="22" t="s">
        <v>21</v>
      </c>
      <c r="E17" s="23" t="s">
        <v>23</v>
      </c>
      <c r="F17" s="23" t="s">
        <v>90</v>
      </c>
      <c r="G17" s="15"/>
      <c r="H17" s="22" t="s">
        <v>69</v>
      </c>
      <c r="I17" s="26">
        <v>306576806</v>
      </c>
      <c r="J17" s="12" t="s">
        <v>45</v>
      </c>
      <c r="K17" s="22">
        <v>150</v>
      </c>
      <c r="L17" s="11">
        <v>39500</v>
      </c>
      <c r="M17" s="12">
        <v>5925000</v>
      </c>
    </row>
    <row r="18" spans="1:13" ht="30" x14ac:dyDescent="0.25">
      <c r="A18" s="24">
        <v>13</v>
      </c>
      <c r="B18" s="94"/>
      <c r="C18" s="22" t="s">
        <v>60</v>
      </c>
      <c r="D18" s="22" t="s">
        <v>21</v>
      </c>
      <c r="E18" s="23" t="s">
        <v>23</v>
      </c>
      <c r="F18" s="23" t="s">
        <v>91</v>
      </c>
      <c r="G18" s="15"/>
      <c r="H18" s="22" t="s">
        <v>24</v>
      </c>
      <c r="I18" s="22">
        <v>303077559</v>
      </c>
      <c r="J18" s="12" t="s">
        <v>45</v>
      </c>
      <c r="K18" s="22">
        <v>300</v>
      </c>
      <c r="L18" s="11">
        <v>31000</v>
      </c>
      <c r="M18" s="12">
        <v>9300000</v>
      </c>
    </row>
    <row r="19" spans="1:13" ht="30" x14ac:dyDescent="0.25">
      <c r="A19" s="24">
        <v>14</v>
      </c>
      <c r="B19" s="94"/>
      <c r="C19" s="22" t="s">
        <v>60</v>
      </c>
      <c r="D19" s="22" t="s">
        <v>21</v>
      </c>
      <c r="E19" s="23" t="s">
        <v>23</v>
      </c>
      <c r="F19" s="23" t="s">
        <v>93</v>
      </c>
      <c r="G19" s="15"/>
      <c r="H19" s="22" t="s">
        <v>24</v>
      </c>
      <c r="I19" s="22">
        <v>303077559</v>
      </c>
      <c r="J19" s="12" t="s">
        <v>45</v>
      </c>
      <c r="K19" s="22">
        <v>350</v>
      </c>
      <c r="L19" s="11">
        <v>31000</v>
      </c>
      <c r="M19" s="12">
        <v>10850000</v>
      </c>
    </row>
    <row r="20" spans="1:13" ht="30" x14ac:dyDescent="0.25">
      <c r="A20" s="24">
        <v>15</v>
      </c>
      <c r="B20" s="94"/>
      <c r="C20" s="22" t="s">
        <v>60</v>
      </c>
      <c r="D20" s="22" t="s">
        <v>21</v>
      </c>
      <c r="E20" s="23" t="s">
        <v>23</v>
      </c>
      <c r="F20" s="23" t="s">
        <v>92</v>
      </c>
      <c r="G20" s="15"/>
      <c r="H20" s="22" t="s">
        <v>24</v>
      </c>
      <c r="I20" s="22">
        <v>303077559</v>
      </c>
      <c r="J20" s="12" t="s">
        <v>45</v>
      </c>
      <c r="K20" s="22">
        <v>350</v>
      </c>
      <c r="L20" s="11">
        <v>31000</v>
      </c>
      <c r="M20" s="12">
        <v>10850000</v>
      </c>
    </row>
    <row r="21" spans="1:13" ht="30" x14ac:dyDescent="0.25">
      <c r="A21" s="24">
        <v>16</v>
      </c>
      <c r="B21" s="94"/>
      <c r="C21" s="22" t="s">
        <v>61</v>
      </c>
      <c r="D21" s="22" t="s">
        <v>21</v>
      </c>
      <c r="E21" s="23" t="s">
        <v>23</v>
      </c>
      <c r="F21" s="23" t="s">
        <v>82</v>
      </c>
      <c r="G21" s="15"/>
      <c r="H21" s="22" t="s">
        <v>24</v>
      </c>
      <c r="I21" s="22">
        <v>303077559</v>
      </c>
      <c r="J21" s="12" t="s">
        <v>45</v>
      </c>
      <c r="K21" s="22">
        <v>2000</v>
      </c>
      <c r="L21" s="11">
        <v>27000</v>
      </c>
      <c r="M21" s="12">
        <v>54000000</v>
      </c>
    </row>
    <row r="22" spans="1:13" ht="30" x14ac:dyDescent="0.25">
      <c r="A22" s="24">
        <v>17</v>
      </c>
      <c r="B22" s="94"/>
      <c r="C22" s="22" t="s">
        <v>62</v>
      </c>
      <c r="D22" s="22" t="s">
        <v>21</v>
      </c>
      <c r="E22" s="23" t="s">
        <v>23</v>
      </c>
      <c r="F22" s="23" t="s">
        <v>94</v>
      </c>
      <c r="G22" s="15"/>
      <c r="H22" s="22" t="s">
        <v>24</v>
      </c>
      <c r="I22" s="22">
        <v>303077559</v>
      </c>
      <c r="J22" s="12" t="s">
        <v>45</v>
      </c>
      <c r="K22" s="22">
        <v>300</v>
      </c>
      <c r="L22" s="11">
        <v>23000</v>
      </c>
      <c r="M22" s="12">
        <v>6900000</v>
      </c>
    </row>
    <row r="23" spans="1:13" ht="30" x14ac:dyDescent="0.25">
      <c r="A23" s="24">
        <v>18</v>
      </c>
      <c r="B23" s="94"/>
      <c r="C23" s="22" t="s">
        <v>62</v>
      </c>
      <c r="D23" s="22" t="s">
        <v>21</v>
      </c>
      <c r="E23" s="23" t="s">
        <v>23</v>
      </c>
      <c r="F23" s="23" t="s">
        <v>95</v>
      </c>
      <c r="G23" s="15"/>
      <c r="H23" s="22" t="s">
        <v>24</v>
      </c>
      <c r="I23" s="22">
        <v>303077559</v>
      </c>
      <c r="J23" s="12" t="s">
        <v>45</v>
      </c>
      <c r="K23" s="22">
        <v>300</v>
      </c>
      <c r="L23" s="11">
        <v>23000</v>
      </c>
      <c r="M23" s="12">
        <v>6900000</v>
      </c>
    </row>
    <row r="24" spans="1:13" ht="45" x14ac:dyDescent="0.25">
      <c r="A24" s="24">
        <v>19</v>
      </c>
      <c r="B24" s="94"/>
      <c r="C24" s="22" t="s">
        <v>62</v>
      </c>
      <c r="D24" s="22" t="s">
        <v>21</v>
      </c>
      <c r="E24" s="23" t="s">
        <v>23</v>
      </c>
      <c r="F24" s="23" t="s">
        <v>96</v>
      </c>
      <c r="G24" s="15"/>
      <c r="H24" s="22" t="s">
        <v>24</v>
      </c>
      <c r="I24" s="22">
        <v>303077559</v>
      </c>
      <c r="J24" s="12" t="s">
        <v>45</v>
      </c>
      <c r="K24" s="22">
        <v>400</v>
      </c>
      <c r="L24" s="11">
        <v>23000</v>
      </c>
      <c r="M24" s="12">
        <v>9200000</v>
      </c>
    </row>
    <row r="25" spans="1:13" ht="45" x14ac:dyDescent="0.25">
      <c r="A25" s="24">
        <v>20</v>
      </c>
      <c r="B25" s="94"/>
      <c r="C25" s="22" t="s">
        <v>63</v>
      </c>
      <c r="D25" s="22" t="s">
        <v>21</v>
      </c>
      <c r="E25" s="23" t="s">
        <v>23</v>
      </c>
      <c r="F25" s="23" t="s">
        <v>83</v>
      </c>
      <c r="G25" s="15"/>
      <c r="H25" s="22" t="s">
        <v>24</v>
      </c>
      <c r="I25" s="22">
        <v>303077559</v>
      </c>
      <c r="J25" s="12" t="s">
        <v>45</v>
      </c>
      <c r="K25" s="22">
        <v>1000</v>
      </c>
      <c r="L25" s="11">
        <v>21200</v>
      </c>
      <c r="M25" s="12">
        <v>21200000</v>
      </c>
    </row>
    <row r="26" spans="1:13" ht="30" x14ac:dyDescent="0.25">
      <c r="A26" s="24">
        <v>21</v>
      </c>
      <c r="B26" s="94"/>
      <c r="C26" s="22" t="s">
        <v>64</v>
      </c>
      <c r="D26" s="22" t="s">
        <v>21</v>
      </c>
      <c r="E26" s="23" t="s">
        <v>22</v>
      </c>
      <c r="F26" s="23" t="s">
        <v>75</v>
      </c>
      <c r="G26" s="15"/>
      <c r="H26" s="22" t="s">
        <v>25</v>
      </c>
      <c r="I26" s="22">
        <v>306965432</v>
      </c>
      <c r="J26" s="12" t="s">
        <v>45</v>
      </c>
      <c r="K26" s="22">
        <v>4</v>
      </c>
      <c r="L26" s="11">
        <v>1970000</v>
      </c>
      <c r="M26" s="12">
        <v>7880000</v>
      </c>
    </row>
    <row r="27" spans="1:13" ht="30" x14ac:dyDescent="0.25">
      <c r="A27" s="15"/>
      <c r="B27" s="92" t="s">
        <v>109</v>
      </c>
      <c r="C27" s="22" t="s">
        <v>129</v>
      </c>
      <c r="D27" s="22" t="s">
        <v>21</v>
      </c>
      <c r="E27" s="23" t="s">
        <v>22</v>
      </c>
      <c r="F27" s="23" t="s">
        <v>130</v>
      </c>
      <c r="G27" s="15"/>
      <c r="H27" s="22" t="s">
        <v>131</v>
      </c>
      <c r="I27" s="22">
        <v>307032746</v>
      </c>
      <c r="J27" s="12" t="s">
        <v>45</v>
      </c>
      <c r="K27" s="22">
        <v>200</v>
      </c>
      <c r="L27" s="12">
        <v>6699</v>
      </c>
      <c r="M27" s="12">
        <v>1339800</v>
      </c>
    </row>
    <row r="28" spans="1:13" ht="30" x14ac:dyDescent="0.25">
      <c r="A28" s="15"/>
      <c r="B28" s="95"/>
      <c r="C28" s="22" t="s">
        <v>132</v>
      </c>
      <c r="D28" s="22" t="s">
        <v>21</v>
      </c>
      <c r="E28" s="23" t="s">
        <v>23</v>
      </c>
      <c r="F28" s="23" t="s">
        <v>133</v>
      </c>
      <c r="G28" s="15"/>
      <c r="H28" s="22" t="s">
        <v>134</v>
      </c>
      <c r="I28" s="22">
        <v>301023753</v>
      </c>
      <c r="J28" s="12" t="s">
        <v>45</v>
      </c>
      <c r="K28" s="22">
        <v>470</v>
      </c>
      <c r="L28" s="12">
        <v>14999.99</v>
      </c>
      <c r="M28" s="12">
        <v>7049995.2999999998</v>
      </c>
    </row>
    <row r="29" spans="1:13" ht="30" x14ac:dyDescent="0.25">
      <c r="A29" s="15"/>
      <c r="B29" s="95"/>
      <c r="C29" s="22" t="s">
        <v>135</v>
      </c>
      <c r="D29" s="22" t="s">
        <v>21</v>
      </c>
      <c r="E29" s="23" t="s">
        <v>23</v>
      </c>
      <c r="F29" s="23" t="s">
        <v>136</v>
      </c>
      <c r="G29" s="15"/>
      <c r="H29" s="22" t="s">
        <v>24</v>
      </c>
      <c r="I29" s="22">
        <v>303077559</v>
      </c>
      <c r="J29" s="12" t="s">
        <v>45</v>
      </c>
      <c r="K29" s="22">
        <v>500</v>
      </c>
      <c r="L29" s="12">
        <v>185000</v>
      </c>
      <c r="M29" s="12">
        <v>92500000</v>
      </c>
    </row>
    <row r="30" spans="1:13" ht="45" x14ac:dyDescent="0.25">
      <c r="A30" s="15"/>
      <c r="B30" s="95"/>
      <c r="C30" s="22" t="s">
        <v>137</v>
      </c>
      <c r="D30" s="22" t="s">
        <v>21</v>
      </c>
      <c r="E30" s="23" t="s">
        <v>22</v>
      </c>
      <c r="F30" s="23" t="s">
        <v>138</v>
      </c>
      <c r="G30" s="15"/>
      <c r="H30" s="22" t="s">
        <v>139</v>
      </c>
      <c r="I30" s="22">
        <v>306089114</v>
      </c>
      <c r="J30" s="12" t="s">
        <v>45</v>
      </c>
      <c r="K30" s="22">
        <v>35</v>
      </c>
      <c r="L30" s="12">
        <v>13000</v>
      </c>
      <c r="M30" s="12">
        <v>455000</v>
      </c>
    </row>
    <row r="31" spans="1:13" ht="30" x14ac:dyDescent="0.25">
      <c r="A31" s="15"/>
      <c r="B31" s="95"/>
      <c r="C31" s="22" t="s">
        <v>140</v>
      </c>
      <c r="D31" s="22" t="s">
        <v>21</v>
      </c>
      <c r="E31" s="23" t="s">
        <v>22</v>
      </c>
      <c r="F31" s="23" t="s">
        <v>141</v>
      </c>
      <c r="G31" s="15"/>
      <c r="H31" s="22" t="s">
        <v>131</v>
      </c>
      <c r="I31" s="22">
        <v>307032746</v>
      </c>
      <c r="J31" s="12" t="s">
        <v>45</v>
      </c>
      <c r="K31" s="22">
        <v>500</v>
      </c>
      <c r="L31" s="12">
        <v>2149</v>
      </c>
      <c r="M31" s="12">
        <v>1074500</v>
      </c>
    </row>
    <row r="32" spans="1:13" ht="30" x14ac:dyDescent="0.25">
      <c r="A32" s="15"/>
      <c r="B32" s="95"/>
      <c r="C32" s="22" t="s">
        <v>142</v>
      </c>
      <c r="D32" s="22" t="s">
        <v>21</v>
      </c>
      <c r="E32" s="23" t="s">
        <v>22</v>
      </c>
      <c r="F32" s="23" t="s">
        <v>143</v>
      </c>
      <c r="G32" s="15"/>
      <c r="H32" s="22" t="s">
        <v>131</v>
      </c>
      <c r="I32" s="22">
        <v>307032746</v>
      </c>
      <c r="J32" s="12" t="s">
        <v>45</v>
      </c>
      <c r="K32" s="22">
        <v>800</v>
      </c>
      <c r="L32" s="12">
        <v>5174</v>
      </c>
      <c r="M32" s="12">
        <v>4139200</v>
      </c>
    </row>
    <row r="33" spans="1:13" ht="30" x14ac:dyDescent="0.25">
      <c r="A33" s="15"/>
      <c r="B33" s="95"/>
      <c r="C33" s="22" t="s">
        <v>144</v>
      </c>
      <c r="D33" s="22" t="s">
        <v>21</v>
      </c>
      <c r="E33" s="23" t="s">
        <v>22</v>
      </c>
      <c r="F33" s="23" t="s">
        <v>145</v>
      </c>
      <c r="G33" s="15"/>
      <c r="H33" s="22" t="s">
        <v>131</v>
      </c>
      <c r="I33" s="22">
        <v>307032746</v>
      </c>
      <c r="J33" s="12" t="s">
        <v>45</v>
      </c>
      <c r="K33" s="22">
        <v>200</v>
      </c>
      <c r="L33" s="12">
        <v>12678.99</v>
      </c>
      <c r="M33" s="12">
        <v>2535798</v>
      </c>
    </row>
    <row r="34" spans="1:13" ht="60" x14ac:dyDescent="0.25">
      <c r="A34" s="15"/>
      <c r="B34" s="95"/>
      <c r="C34" s="22" t="s">
        <v>146</v>
      </c>
      <c r="D34" s="22" t="s">
        <v>21</v>
      </c>
      <c r="E34" s="23" t="s">
        <v>22</v>
      </c>
      <c r="F34" s="23" t="s">
        <v>147</v>
      </c>
      <c r="G34" s="15"/>
      <c r="H34" s="22" t="s">
        <v>148</v>
      </c>
      <c r="I34" s="25">
        <v>33105954510011</v>
      </c>
      <c r="J34" s="12" t="s">
        <v>45</v>
      </c>
      <c r="K34" s="22">
        <v>10000</v>
      </c>
      <c r="L34" s="12">
        <v>800</v>
      </c>
      <c r="M34" s="12">
        <v>8000000</v>
      </c>
    </row>
    <row r="35" spans="1:13" ht="45" x14ac:dyDescent="0.25">
      <c r="A35" s="15"/>
      <c r="B35" s="95"/>
      <c r="C35" s="22" t="s">
        <v>149</v>
      </c>
      <c r="D35" s="22" t="s">
        <v>21</v>
      </c>
      <c r="E35" s="23" t="s">
        <v>22</v>
      </c>
      <c r="F35" s="23" t="s">
        <v>150</v>
      </c>
      <c r="G35" s="15"/>
      <c r="H35" s="22" t="s">
        <v>151</v>
      </c>
      <c r="I35" s="25">
        <v>31403902940061</v>
      </c>
      <c r="J35" s="12" t="s">
        <v>45</v>
      </c>
      <c r="K35" s="22">
        <v>1</v>
      </c>
      <c r="L35" s="12">
        <v>330000</v>
      </c>
      <c r="M35" s="12">
        <v>330000</v>
      </c>
    </row>
    <row r="36" spans="1:13" ht="30" x14ac:dyDescent="0.25">
      <c r="A36" s="15"/>
      <c r="B36" s="95"/>
      <c r="C36" s="65" t="s">
        <v>149</v>
      </c>
      <c r="D36" s="22" t="s">
        <v>21</v>
      </c>
      <c r="E36" s="23" t="s">
        <v>22</v>
      </c>
      <c r="F36" s="23" t="s">
        <v>152</v>
      </c>
      <c r="G36" s="15"/>
      <c r="H36" s="22" t="s">
        <v>153</v>
      </c>
      <c r="I36" s="22">
        <v>305689364</v>
      </c>
      <c r="J36" s="12" t="s">
        <v>45</v>
      </c>
      <c r="K36" s="22">
        <v>1</v>
      </c>
      <c r="L36" s="12">
        <v>250000</v>
      </c>
      <c r="M36" s="12">
        <v>250000</v>
      </c>
    </row>
    <row r="37" spans="1:13" ht="45" x14ac:dyDescent="0.25">
      <c r="A37" s="15"/>
      <c r="B37" s="95"/>
      <c r="C37" s="22" t="s">
        <v>154</v>
      </c>
      <c r="D37" s="22" t="s">
        <v>21</v>
      </c>
      <c r="E37" s="23" t="s">
        <v>22</v>
      </c>
      <c r="F37" s="23" t="s">
        <v>155</v>
      </c>
      <c r="G37" s="15"/>
      <c r="H37" s="22" t="s">
        <v>156</v>
      </c>
      <c r="I37" s="25">
        <v>42703650190036</v>
      </c>
      <c r="J37" s="12" t="s">
        <v>45</v>
      </c>
      <c r="K37" s="22">
        <v>3</v>
      </c>
      <c r="L37" s="12">
        <v>115000</v>
      </c>
      <c r="M37" s="12">
        <v>345000</v>
      </c>
    </row>
    <row r="38" spans="1:13" ht="30" x14ac:dyDescent="0.25">
      <c r="A38" s="15"/>
      <c r="B38" s="95"/>
      <c r="C38" s="22" t="s">
        <v>157</v>
      </c>
      <c r="D38" s="22" t="s">
        <v>21</v>
      </c>
      <c r="E38" s="23" t="s">
        <v>22</v>
      </c>
      <c r="F38" s="23" t="s">
        <v>158</v>
      </c>
      <c r="G38" s="15"/>
      <c r="H38" s="22" t="s">
        <v>159</v>
      </c>
      <c r="I38" s="22">
        <v>306338981</v>
      </c>
      <c r="J38" s="12" t="s">
        <v>45</v>
      </c>
      <c r="K38" s="22">
        <v>50</v>
      </c>
      <c r="L38" s="12">
        <v>13333</v>
      </c>
      <c r="M38" s="12">
        <v>666650</v>
      </c>
    </row>
    <row r="39" spans="1:13" ht="30" x14ac:dyDescent="0.25">
      <c r="A39" s="15"/>
      <c r="B39" s="95"/>
      <c r="C39" s="22" t="s">
        <v>160</v>
      </c>
      <c r="D39" s="22" t="s">
        <v>21</v>
      </c>
      <c r="E39" s="22" t="s">
        <v>161</v>
      </c>
      <c r="F39" s="23" t="s">
        <v>162</v>
      </c>
      <c r="G39" s="15"/>
      <c r="H39" s="22" t="s">
        <v>163</v>
      </c>
      <c r="I39" s="22">
        <v>308826594</v>
      </c>
      <c r="J39" s="12" t="s">
        <v>45</v>
      </c>
      <c r="K39" s="22">
        <v>1</v>
      </c>
      <c r="L39" s="12">
        <v>1798000</v>
      </c>
      <c r="M39" s="12">
        <v>1798000</v>
      </c>
    </row>
    <row r="40" spans="1:13" ht="30" x14ac:dyDescent="0.25">
      <c r="A40" s="15"/>
      <c r="B40" s="95"/>
      <c r="C40" s="22" t="s">
        <v>164</v>
      </c>
      <c r="D40" s="22" t="s">
        <v>21</v>
      </c>
      <c r="E40" s="22" t="s">
        <v>161</v>
      </c>
      <c r="F40" s="23" t="s">
        <v>165</v>
      </c>
      <c r="G40" s="15"/>
      <c r="H40" s="22" t="s">
        <v>166</v>
      </c>
      <c r="I40" s="25">
        <v>31310831110035</v>
      </c>
      <c r="J40" s="12" t="s">
        <v>45</v>
      </c>
      <c r="K40" s="22">
        <v>1</v>
      </c>
      <c r="L40" s="12">
        <v>3330000</v>
      </c>
      <c r="M40" s="12">
        <v>3330000</v>
      </c>
    </row>
    <row r="41" spans="1:13" ht="30" x14ac:dyDescent="0.25">
      <c r="A41" s="15"/>
      <c r="B41" s="95"/>
      <c r="C41" s="22" t="s">
        <v>167</v>
      </c>
      <c r="D41" s="22" t="s">
        <v>21</v>
      </c>
      <c r="E41" s="22" t="s">
        <v>161</v>
      </c>
      <c r="F41" s="23" t="s">
        <v>168</v>
      </c>
      <c r="G41" s="15"/>
      <c r="H41" s="22" t="s">
        <v>166</v>
      </c>
      <c r="I41" s="25">
        <v>31310831110035</v>
      </c>
      <c r="J41" s="12" t="s">
        <v>45</v>
      </c>
      <c r="K41" s="22">
        <v>1</v>
      </c>
      <c r="L41" s="12">
        <v>2592000</v>
      </c>
      <c r="M41" s="12">
        <v>2592000</v>
      </c>
    </row>
    <row r="42" spans="1:13" ht="30" x14ac:dyDescent="0.25">
      <c r="A42" s="15"/>
      <c r="B42" s="95"/>
      <c r="C42" s="22" t="s">
        <v>169</v>
      </c>
      <c r="D42" s="22" t="s">
        <v>21</v>
      </c>
      <c r="E42" s="22" t="s">
        <v>161</v>
      </c>
      <c r="F42" s="23" t="s">
        <v>170</v>
      </c>
      <c r="G42" s="15"/>
      <c r="H42" s="22" t="s">
        <v>171</v>
      </c>
      <c r="I42" s="22">
        <v>308952677</v>
      </c>
      <c r="J42" s="12" t="s">
        <v>45</v>
      </c>
      <c r="K42" s="22">
        <v>1</v>
      </c>
      <c r="L42" s="12">
        <v>4060000</v>
      </c>
      <c r="M42" s="12">
        <v>4060000</v>
      </c>
    </row>
    <row r="43" spans="1:13" ht="30" x14ac:dyDescent="0.25">
      <c r="A43" s="15"/>
      <c r="B43" s="95"/>
      <c r="C43" s="22" t="s">
        <v>172</v>
      </c>
      <c r="D43" s="22" t="s">
        <v>21</v>
      </c>
      <c r="E43" s="22" t="s">
        <v>173</v>
      </c>
      <c r="F43" s="23" t="s">
        <v>174</v>
      </c>
      <c r="G43" s="15"/>
      <c r="H43" s="22" t="s">
        <v>175</v>
      </c>
      <c r="I43" s="22">
        <v>202099756</v>
      </c>
      <c r="J43" s="12" t="s">
        <v>45</v>
      </c>
      <c r="K43" s="22">
        <v>1</v>
      </c>
      <c r="L43" s="12">
        <v>6407400</v>
      </c>
      <c r="M43" s="12">
        <v>6407400</v>
      </c>
    </row>
    <row r="44" spans="1:13" ht="30" x14ac:dyDescent="0.25">
      <c r="A44" s="15"/>
      <c r="B44" s="95"/>
      <c r="C44" s="22" t="s">
        <v>176</v>
      </c>
      <c r="D44" s="22" t="s">
        <v>21</v>
      </c>
      <c r="E44" s="22" t="s">
        <v>126</v>
      </c>
      <c r="F44" s="23" t="s">
        <v>177</v>
      </c>
      <c r="G44" s="15"/>
      <c r="H44" s="22" t="s">
        <v>178</v>
      </c>
      <c r="I44" s="22">
        <v>303167264</v>
      </c>
      <c r="J44" s="12" t="s">
        <v>45</v>
      </c>
      <c r="K44" s="22">
        <v>1</v>
      </c>
      <c r="L44" s="12">
        <v>115000000</v>
      </c>
      <c r="M44" s="12">
        <v>115000000</v>
      </c>
    </row>
    <row r="45" spans="1:13" ht="30" x14ac:dyDescent="0.25">
      <c r="A45" s="15"/>
      <c r="B45" s="95"/>
      <c r="C45" s="22" t="s">
        <v>179</v>
      </c>
      <c r="D45" s="22" t="s">
        <v>21</v>
      </c>
      <c r="E45" s="23" t="s">
        <v>22</v>
      </c>
      <c r="F45" s="23" t="s">
        <v>180</v>
      </c>
      <c r="G45" s="15"/>
      <c r="H45" s="22" t="s">
        <v>181</v>
      </c>
      <c r="I45" s="22">
        <v>308515318</v>
      </c>
      <c r="J45" s="12" t="s">
        <v>45</v>
      </c>
      <c r="K45" s="22">
        <v>50</v>
      </c>
      <c r="L45" s="12">
        <v>3500</v>
      </c>
      <c r="M45" s="12">
        <v>175000</v>
      </c>
    </row>
    <row r="46" spans="1:13" ht="30" x14ac:dyDescent="0.25">
      <c r="A46" s="15"/>
      <c r="B46" s="95"/>
      <c r="C46" s="22" t="s">
        <v>182</v>
      </c>
      <c r="D46" s="22" t="s">
        <v>21</v>
      </c>
      <c r="E46" s="22" t="s">
        <v>23</v>
      </c>
      <c r="F46" s="23" t="s">
        <v>183</v>
      </c>
      <c r="G46" s="15"/>
      <c r="H46" s="22" t="s">
        <v>184</v>
      </c>
      <c r="I46" s="22">
        <v>303319169</v>
      </c>
      <c r="J46" s="12" t="s">
        <v>45</v>
      </c>
      <c r="K46" s="22">
        <v>1750</v>
      </c>
      <c r="L46" s="12">
        <v>4000</v>
      </c>
      <c r="M46" s="12">
        <v>7000000</v>
      </c>
    </row>
    <row r="47" spans="1:13" ht="30" x14ac:dyDescent="0.25">
      <c r="A47" s="15"/>
      <c r="B47" s="95"/>
      <c r="C47" s="22" t="s">
        <v>185</v>
      </c>
      <c r="D47" s="22" t="s">
        <v>21</v>
      </c>
      <c r="E47" s="22" t="s">
        <v>161</v>
      </c>
      <c r="F47" s="23" t="s">
        <v>186</v>
      </c>
      <c r="G47" s="15"/>
      <c r="H47" s="22" t="s">
        <v>187</v>
      </c>
      <c r="I47" s="22">
        <v>308509814</v>
      </c>
      <c r="J47" s="12" t="s">
        <v>45</v>
      </c>
      <c r="K47" s="22">
        <v>1</v>
      </c>
      <c r="L47" s="12">
        <v>1512000</v>
      </c>
      <c r="M47" s="12">
        <v>1512000</v>
      </c>
    </row>
    <row r="48" spans="1:13" ht="30" x14ac:dyDescent="0.25">
      <c r="A48" s="15"/>
      <c r="B48" s="95"/>
      <c r="C48" s="22" t="s">
        <v>188</v>
      </c>
      <c r="D48" s="22" t="s">
        <v>21</v>
      </c>
      <c r="E48" s="22" t="s">
        <v>189</v>
      </c>
      <c r="F48" s="23" t="s">
        <v>190</v>
      </c>
      <c r="G48" s="15"/>
      <c r="H48" s="22" t="s">
        <v>191</v>
      </c>
      <c r="I48" s="22">
        <v>200796334</v>
      </c>
      <c r="J48" s="12" t="s">
        <v>45</v>
      </c>
      <c r="K48" s="22"/>
      <c r="L48" s="12" t="s">
        <v>192</v>
      </c>
      <c r="M48" s="12" t="s">
        <v>192</v>
      </c>
    </row>
    <row r="49" spans="1:13" ht="30" x14ac:dyDescent="0.25">
      <c r="A49" s="15"/>
      <c r="B49" s="95"/>
      <c r="C49" s="22" t="s">
        <v>193</v>
      </c>
      <c r="D49" s="22" t="s">
        <v>21</v>
      </c>
      <c r="E49" s="22" t="s">
        <v>22</v>
      </c>
      <c r="F49" s="23" t="s">
        <v>194</v>
      </c>
      <c r="G49" s="15"/>
      <c r="H49" s="22" t="s">
        <v>195</v>
      </c>
      <c r="I49" s="22">
        <v>307027086</v>
      </c>
      <c r="J49" s="12" t="s">
        <v>45</v>
      </c>
      <c r="K49" s="22">
        <v>10</v>
      </c>
      <c r="L49" s="12">
        <v>39393</v>
      </c>
      <c r="M49" s="12">
        <v>393930</v>
      </c>
    </row>
    <row r="50" spans="1:13" ht="30" x14ac:dyDescent="0.25">
      <c r="A50" s="15"/>
      <c r="B50" s="95"/>
      <c r="C50" s="22" t="s">
        <v>196</v>
      </c>
      <c r="D50" s="22" t="s">
        <v>21</v>
      </c>
      <c r="E50" s="22" t="s">
        <v>161</v>
      </c>
      <c r="F50" s="23" t="s">
        <v>197</v>
      </c>
      <c r="G50" s="15"/>
      <c r="H50" s="22" t="s">
        <v>198</v>
      </c>
      <c r="I50" s="22">
        <v>305743511</v>
      </c>
      <c r="J50" s="12" t="s">
        <v>45</v>
      </c>
      <c r="K50" s="22"/>
      <c r="L50" s="12">
        <v>217000</v>
      </c>
      <c r="M50" s="12">
        <v>217000</v>
      </c>
    </row>
    <row r="51" spans="1:13" ht="30" x14ac:dyDescent="0.25">
      <c r="A51" s="15"/>
      <c r="B51" s="95"/>
      <c r="C51" s="22" t="s">
        <v>199</v>
      </c>
      <c r="D51" s="22" t="s">
        <v>21</v>
      </c>
      <c r="E51" s="22" t="s">
        <v>161</v>
      </c>
      <c r="F51" s="23" t="s">
        <v>200</v>
      </c>
      <c r="G51" s="15"/>
      <c r="H51" s="22" t="s">
        <v>201</v>
      </c>
      <c r="I51" s="22">
        <v>305696278</v>
      </c>
      <c r="J51" s="12" t="s">
        <v>45</v>
      </c>
      <c r="K51" s="22"/>
      <c r="L51" s="12">
        <v>760000</v>
      </c>
      <c r="M51" s="12">
        <v>760000</v>
      </c>
    </row>
    <row r="52" spans="1:13" ht="30" x14ac:dyDescent="0.25">
      <c r="A52" s="15"/>
      <c r="B52" s="95"/>
      <c r="C52" s="22" t="s">
        <v>202</v>
      </c>
      <c r="D52" s="22" t="s">
        <v>21</v>
      </c>
      <c r="E52" s="22" t="s">
        <v>161</v>
      </c>
      <c r="F52" s="23" t="s">
        <v>203</v>
      </c>
      <c r="G52" s="15"/>
      <c r="H52" s="22" t="s">
        <v>204</v>
      </c>
      <c r="I52" s="22">
        <v>307146381</v>
      </c>
      <c r="J52" s="12" t="s">
        <v>45</v>
      </c>
      <c r="K52" s="22"/>
      <c r="L52" s="12">
        <v>806000</v>
      </c>
      <c r="M52" s="12">
        <v>806000</v>
      </c>
    </row>
    <row r="53" spans="1:13" ht="30" x14ac:dyDescent="0.25">
      <c r="A53" s="15"/>
      <c r="B53" s="95"/>
      <c r="C53" s="22" t="s">
        <v>199</v>
      </c>
      <c r="D53" s="22" t="s">
        <v>21</v>
      </c>
      <c r="E53" s="22" t="s">
        <v>161</v>
      </c>
      <c r="F53" s="23" t="s">
        <v>205</v>
      </c>
      <c r="G53" s="15"/>
      <c r="H53" s="22" t="s">
        <v>204</v>
      </c>
      <c r="I53" s="22">
        <v>307146381</v>
      </c>
      <c r="J53" s="12" t="s">
        <v>45</v>
      </c>
      <c r="K53" s="22"/>
      <c r="L53" s="12">
        <v>828000</v>
      </c>
      <c r="M53" s="12">
        <v>828000</v>
      </c>
    </row>
    <row r="54" spans="1:13" ht="30" x14ac:dyDescent="0.25">
      <c r="A54" s="15"/>
      <c r="B54" s="95"/>
      <c r="C54" s="22" t="s">
        <v>54</v>
      </c>
      <c r="D54" s="22" t="s">
        <v>21</v>
      </c>
      <c r="E54" s="22" t="s">
        <v>22</v>
      </c>
      <c r="F54" s="23" t="s">
        <v>206</v>
      </c>
      <c r="G54" s="15"/>
      <c r="H54" s="22" t="s">
        <v>67</v>
      </c>
      <c r="I54" s="22">
        <v>205040829</v>
      </c>
      <c r="J54" s="12" t="s">
        <v>45</v>
      </c>
      <c r="K54" s="22">
        <v>190</v>
      </c>
      <c r="L54" s="12">
        <v>49948</v>
      </c>
      <c r="M54" s="12">
        <v>9490120</v>
      </c>
    </row>
    <row r="55" spans="1:13" ht="30" x14ac:dyDescent="0.25">
      <c r="A55" s="15"/>
      <c r="B55" s="95"/>
      <c r="C55" s="22" t="s">
        <v>207</v>
      </c>
      <c r="D55" s="22" t="s">
        <v>21</v>
      </c>
      <c r="E55" s="22" t="s">
        <v>22</v>
      </c>
      <c r="F55" s="23" t="s">
        <v>208</v>
      </c>
      <c r="G55" s="15"/>
      <c r="H55" s="22" t="s">
        <v>209</v>
      </c>
      <c r="I55" s="22">
        <v>308845137</v>
      </c>
      <c r="J55" s="12" t="s">
        <v>45</v>
      </c>
      <c r="K55" s="22">
        <v>50</v>
      </c>
      <c r="L55" s="12">
        <v>16900</v>
      </c>
      <c r="M55" s="12">
        <v>845000</v>
      </c>
    </row>
    <row r="56" spans="1:13" ht="30" x14ac:dyDescent="0.25">
      <c r="A56" s="15"/>
      <c r="B56" s="95"/>
      <c r="C56" s="22" t="s">
        <v>210</v>
      </c>
      <c r="D56" s="22" t="s">
        <v>21</v>
      </c>
      <c r="E56" s="22" t="s">
        <v>22</v>
      </c>
      <c r="F56" s="23" t="s">
        <v>211</v>
      </c>
      <c r="G56" s="15"/>
      <c r="H56" s="22" t="s">
        <v>212</v>
      </c>
      <c r="I56" s="22">
        <v>309306434</v>
      </c>
      <c r="J56" s="12" t="s">
        <v>45</v>
      </c>
      <c r="K56" s="22">
        <v>10</v>
      </c>
      <c r="L56" s="12">
        <v>134600</v>
      </c>
      <c r="M56" s="12">
        <v>1346000</v>
      </c>
    </row>
    <row r="57" spans="1:13" ht="30" x14ac:dyDescent="0.25">
      <c r="A57" s="15"/>
      <c r="B57" s="92" t="s">
        <v>249</v>
      </c>
      <c r="C57" s="66" t="s">
        <v>256</v>
      </c>
      <c r="D57" s="22" t="s">
        <v>257</v>
      </c>
      <c r="E57" s="22" t="s">
        <v>22</v>
      </c>
      <c r="F57" s="67" t="s">
        <v>258</v>
      </c>
      <c r="H57" s="22" t="s">
        <v>259</v>
      </c>
      <c r="I57" s="22">
        <v>305921654</v>
      </c>
      <c r="J57" s="12" t="s">
        <v>45</v>
      </c>
      <c r="K57" s="22">
        <v>1</v>
      </c>
      <c r="L57" s="12">
        <v>312000</v>
      </c>
      <c r="M57" s="12">
        <v>312000</v>
      </c>
    </row>
    <row r="58" spans="1:13" ht="30" x14ac:dyDescent="0.25">
      <c r="A58" s="15"/>
      <c r="B58" s="95"/>
      <c r="C58" s="66" t="s">
        <v>260</v>
      </c>
      <c r="D58" s="22" t="s">
        <v>21</v>
      </c>
      <c r="E58" s="22" t="s">
        <v>22</v>
      </c>
      <c r="F58" s="67" t="s">
        <v>261</v>
      </c>
      <c r="H58" s="22" t="s">
        <v>262</v>
      </c>
      <c r="I58" s="22">
        <v>309290529</v>
      </c>
      <c r="J58" s="12" t="s">
        <v>45</v>
      </c>
      <c r="K58" s="22">
        <v>1</v>
      </c>
      <c r="L58" s="12">
        <v>1300000</v>
      </c>
      <c r="M58" s="12">
        <v>1300000</v>
      </c>
    </row>
    <row r="59" spans="1:13" ht="30" x14ac:dyDescent="0.25">
      <c r="A59" s="15"/>
      <c r="B59" s="95"/>
      <c r="C59" s="66" t="s">
        <v>263</v>
      </c>
      <c r="D59" s="22" t="s">
        <v>21</v>
      </c>
      <c r="E59" s="22" t="s">
        <v>22</v>
      </c>
      <c r="F59" s="67" t="s">
        <v>264</v>
      </c>
      <c r="H59" s="22" t="s">
        <v>265</v>
      </c>
      <c r="I59" s="22">
        <v>306894560</v>
      </c>
      <c r="J59" s="12" t="s">
        <v>45</v>
      </c>
      <c r="K59" s="22">
        <v>1000</v>
      </c>
      <c r="L59" s="12">
        <v>6900</v>
      </c>
      <c r="M59" s="12">
        <v>6900000</v>
      </c>
    </row>
    <row r="60" spans="1:13" ht="30" x14ac:dyDescent="0.25">
      <c r="A60" s="15"/>
      <c r="B60" s="95"/>
      <c r="C60" s="66" t="s">
        <v>266</v>
      </c>
      <c r="D60" s="22" t="s">
        <v>21</v>
      </c>
      <c r="E60" s="22" t="s">
        <v>22</v>
      </c>
      <c r="F60" s="67" t="s">
        <v>267</v>
      </c>
      <c r="H60" s="22" t="s">
        <v>265</v>
      </c>
      <c r="I60" s="22">
        <v>306894560</v>
      </c>
      <c r="J60" s="12" t="s">
        <v>45</v>
      </c>
      <c r="K60" s="22">
        <v>2000</v>
      </c>
      <c r="L60" s="12">
        <v>5750</v>
      </c>
      <c r="M60" s="12">
        <v>11500000</v>
      </c>
    </row>
    <row r="61" spans="1:13" ht="30" x14ac:dyDescent="0.25">
      <c r="A61" s="15"/>
      <c r="B61" s="95"/>
      <c r="C61" s="66" t="s">
        <v>268</v>
      </c>
      <c r="D61" s="22" t="s">
        <v>257</v>
      </c>
      <c r="E61" s="22" t="s">
        <v>22</v>
      </c>
      <c r="F61" s="68" t="s">
        <v>269</v>
      </c>
      <c r="H61" s="22" t="s">
        <v>270</v>
      </c>
      <c r="I61" s="22">
        <v>202934279</v>
      </c>
      <c r="J61" s="12" t="s">
        <v>45</v>
      </c>
      <c r="K61" s="22">
        <v>1</v>
      </c>
      <c r="L61" s="12">
        <v>4190000</v>
      </c>
      <c r="M61" s="12">
        <v>4190000</v>
      </c>
    </row>
    <row r="62" spans="1:13" ht="75" x14ac:dyDescent="0.25">
      <c r="A62" s="15"/>
      <c r="B62" s="95"/>
      <c r="C62" s="69" t="s">
        <v>271</v>
      </c>
      <c r="D62" s="22" t="s">
        <v>21</v>
      </c>
      <c r="E62" s="22" t="s">
        <v>126</v>
      </c>
      <c r="F62" s="68" t="s">
        <v>272</v>
      </c>
      <c r="H62" s="22" t="s">
        <v>273</v>
      </c>
      <c r="I62" s="22">
        <v>307735796</v>
      </c>
      <c r="J62" s="12" t="s">
        <v>45</v>
      </c>
      <c r="K62" s="70">
        <v>39</v>
      </c>
      <c r="L62" s="71">
        <v>2516666.6666666665</v>
      </c>
      <c r="M62" s="71">
        <v>98150000</v>
      </c>
    </row>
    <row r="63" spans="1:13" ht="30" x14ac:dyDescent="0.25">
      <c r="A63" s="15"/>
      <c r="B63" s="95"/>
      <c r="C63" s="66" t="s">
        <v>274</v>
      </c>
      <c r="D63" s="22" t="s">
        <v>21</v>
      </c>
      <c r="E63" s="22" t="s">
        <v>22</v>
      </c>
      <c r="F63" s="68" t="s">
        <v>275</v>
      </c>
      <c r="H63" s="22" t="s">
        <v>276</v>
      </c>
      <c r="I63" s="22">
        <v>308208801</v>
      </c>
      <c r="J63" s="12" t="s">
        <v>45</v>
      </c>
      <c r="K63" s="22">
        <v>1</v>
      </c>
      <c r="L63" s="12">
        <v>697000</v>
      </c>
      <c r="M63" s="12">
        <v>697000</v>
      </c>
    </row>
    <row r="64" spans="1:13" ht="30" x14ac:dyDescent="0.25">
      <c r="A64" s="15"/>
      <c r="B64" s="95"/>
      <c r="C64" s="66" t="s">
        <v>277</v>
      </c>
      <c r="D64" s="22" t="s">
        <v>21</v>
      </c>
      <c r="E64" s="22" t="s">
        <v>22</v>
      </c>
      <c r="F64" s="68" t="s">
        <v>278</v>
      </c>
      <c r="H64" s="22" t="s">
        <v>279</v>
      </c>
      <c r="I64" s="25">
        <v>30401871800145</v>
      </c>
      <c r="J64" s="12" t="s">
        <v>45</v>
      </c>
      <c r="K64" s="22">
        <v>25</v>
      </c>
      <c r="L64" s="12">
        <v>149999</v>
      </c>
      <c r="M64" s="12">
        <v>3749975</v>
      </c>
    </row>
  </sheetData>
  <mergeCells count="15">
    <mergeCell ref="A4:A5"/>
    <mergeCell ref="B4:B5"/>
    <mergeCell ref="C4:C5"/>
    <mergeCell ref="B57:B64"/>
    <mergeCell ref="D4:D5"/>
    <mergeCell ref="E4:E5"/>
    <mergeCell ref="B2:M2"/>
    <mergeCell ref="K4:K5"/>
    <mergeCell ref="L4:L5"/>
    <mergeCell ref="M4:M5"/>
    <mergeCell ref="F4:F5"/>
    <mergeCell ref="H4:I4"/>
    <mergeCell ref="J4:J5"/>
    <mergeCell ref="B27:B56"/>
    <mergeCell ref="B6:B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4" workbookViewId="0">
      <selection activeCell="A11" sqref="A11:XFD11"/>
    </sheetView>
  </sheetViews>
  <sheetFormatPr defaultColWidth="9" defaultRowHeight="15" x14ac:dyDescent="0.25"/>
  <cols>
    <col min="1" max="1" width="8.5703125" style="27" customWidth="1"/>
    <col min="2" max="2" width="4" style="27" customWidth="1"/>
    <col min="3" max="3" width="15.7109375" style="27" bestFit="1" customWidth="1"/>
    <col min="4" max="4" width="35.85546875" style="27" customWidth="1"/>
    <col min="5" max="5" width="13.85546875" style="27" customWidth="1"/>
    <col min="6" max="6" width="19.140625" style="27" customWidth="1"/>
    <col min="7" max="7" width="16.42578125" style="27" customWidth="1"/>
    <col min="8" max="8" width="15.42578125" style="27" customWidth="1"/>
    <col min="9" max="9" width="14.42578125" style="27" customWidth="1"/>
    <col min="10" max="16384" width="9" style="27"/>
  </cols>
  <sheetData>
    <row r="1" spans="1:9" ht="36" customHeight="1" x14ac:dyDescent="0.25">
      <c r="A1" s="99" t="s">
        <v>106</v>
      </c>
      <c r="B1" s="99"/>
      <c r="C1" s="99"/>
      <c r="D1" s="99"/>
      <c r="E1" s="99"/>
      <c r="F1" s="99"/>
      <c r="G1" s="99"/>
      <c r="H1" s="99"/>
      <c r="I1" s="99"/>
    </row>
    <row r="2" spans="1:9" ht="36" customHeight="1" x14ac:dyDescent="0.25">
      <c r="A2" s="99" t="s">
        <v>241</v>
      </c>
      <c r="B2" s="99"/>
      <c r="C2" s="99"/>
      <c r="D2" s="99"/>
      <c r="E2" s="99"/>
      <c r="F2" s="99"/>
      <c r="G2" s="99"/>
      <c r="H2" s="99"/>
      <c r="I2" s="99"/>
    </row>
    <row r="3" spans="1:9" ht="36" customHeight="1" x14ac:dyDescent="0.25">
      <c r="A3" s="99" t="s">
        <v>107</v>
      </c>
      <c r="B3" s="99"/>
      <c r="C3" s="99"/>
      <c r="D3" s="99"/>
      <c r="E3" s="99"/>
      <c r="F3" s="99"/>
      <c r="G3" s="99"/>
      <c r="H3" s="99"/>
      <c r="I3" s="99"/>
    </row>
    <row r="4" spans="1:9" ht="36" customHeight="1" x14ac:dyDescent="0.25">
      <c r="A4" s="99" t="s">
        <v>108</v>
      </c>
      <c r="B4" s="99"/>
      <c r="C4" s="99"/>
      <c r="D4" s="99"/>
      <c r="E4" s="99"/>
      <c r="F4" s="99"/>
      <c r="G4" s="99"/>
      <c r="H4" s="99"/>
      <c r="I4" s="99"/>
    </row>
    <row r="6" spans="1:9" ht="23.25" customHeight="1" x14ac:dyDescent="0.25">
      <c r="A6" s="100" t="s">
        <v>26</v>
      </c>
      <c r="B6" s="101" t="s">
        <v>0</v>
      </c>
      <c r="C6" s="100" t="s">
        <v>26</v>
      </c>
      <c r="D6" s="100" t="s">
        <v>98</v>
      </c>
      <c r="E6" s="100" t="s">
        <v>38</v>
      </c>
      <c r="F6" s="100" t="s">
        <v>39</v>
      </c>
      <c r="G6" s="103" t="s">
        <v>41</v>
      </c>
      <c r="H6" s="103"/>
      <c r="I6" s="97" t="s">
        <v>99</v>
      </c>
    </row>
    <row r="7" spans="1:9" ht="45.75" customHeight="1" x14ac:dyDescent="0.25">
      <c r="A7" s="100"/>
      <c r="B7" s="102"/>
      <c r="C7" s="100"/>
      <c r="D7" s="100"/>
      <c r="E7" s="100"/>
      <c r="F7" s="100"/>
      <c r="G7" s="44" t="s">
        <v>42</v>
      </c>
      <c r="H7" s="44" t="s">
        <v>43</v>
      </c>
      <c r="I7" s="98"/>
    </row>
    <row r="8" spans="1:9" ht="75" x14ac:dyDescent="0.25">
      <c r="A8" s="27" t="s">
        <v>32</v>
      </c>
      <c r="B8" s="52">
        <v>1</v>
      </c>
      <c r="C8" s="28">
        <v>2022</v>
      </c>
      <c r="D8" s="28" t="s">
        <v>103</v>
      </c>
      <c r="E8" s="28" t="s">
        <v>104</v>
      </c>
      <c r="F8" s="28" t="s">
        <v>100</v>
      </c>
      <c r="G8" s="28" t="s">
        <v>105</v>
      </c>
      <c r="H8" s="28">
        <v>302880621</v>
      </c>
      <c r="I8" s="31">
        <v>11537860</v>
      </c>
    </row>
    <row r="9" spans="1:9" ht="75" x14ac:dyDescent="0.25">
      <c r="A9" s="53" t="s">
        <v>109</v>
      </c>
      <c r="B9" s="28">
        <v>2</v>
      </c>
      <c r="C9" s="28" t="s">
        <v>102</v>
      </c>
      <c r="D9" s="28" t="s">
        <v>103</v>
      </c>
      <c r="E9" s="28" t="s">
        <v>104</v>
      </c>
      <c r="F9" s="28" t="s">
        <v>100</v>
      </c>
      <c r="G9" s="28" t="s">
        <v>105</v>
      </c>
      <c r="H9" s="28">
        <v>302880621</v>
      </c>
      <c r="I9" s="31">
        <v>11537860</v>
      </c>
    </row>
    <row r="10" spans="1:9" ht="75" x14ac:dyDescent="0.25">
      <c r="A10" s="53" t="s">
        <v>249</v>
      </c>
      <c r="B10" s="28">
        <v>3</v>
      </c>
      <c r="C10" s="28" t="s">
        <v>102</v>
      </c>
      <c r="D10" s="28" t="s">
        <v>103</v>
      </c>
      <c r="E10" s="28" t="s">
        <v>104</v>
      </c>
      <c r="F10" s="28" t="s">
        <v>100</v>
      </c>
      <c r="G10" s="28" t="s">
        <v>105</v>
      </c>
      <c r="H10" s="28">
        <v>302880621</v>
      </c>
      <c r="I10" s="31">
        <v>11537860</v>
      </c>
    </row>
    <row r="11" spans="1:9" x14ac:dyDescent="0.25">
      <c r="A11" s="57"/>
      <c r="B11" s="58"/>
      <c r="C11" s="58"/>
      <c r="D11" s="58"/>
      <c r="E11" s="58"/>
      <c r="F11" s="58"/>
      <c r="G11" s="58"/>
      <c r="H11" s="58"/>
      <c r="I11" s="59"/>
    </row>
    <row r="13" spans="1:9" ht="30" customHeight="1" x14ac:dyDescent="0.25">
      <c r="A13" s="96" t="s">
        <v>101</v>
      </c>
      <c r="B13" s="96"/>
      <c r="C13" s="96"/>
      <c r="D13" s="96"/>
      <c r="E13" s="96"/>
      <c r="F13" s="96"/>
      <c r="G13" s="96"/>
      <c r="H13" s="96"/>
      <c r="I13" s="96"/>
    </row>
  </sheetData>
  <mergeCells count="13">
    <mergeCell ref="A13:I13"/>
    <mergeCell ref="I6:I7"/>
    <mergeCell ref="A1:I1"/>
    <mergeCell ref="A2:I2"/>
    <mergeCell ref="A3:I3"/>
    <mergeCell ref="A4:I4"/>
    <mergeCell ref="A6:A7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6" zoomScale="130" zoomScaleNormal="130" workbookViewId="0">
      <selection activeCell="A16" sqref="A1:XFD1048576"/>
    </sheetView>
  </sheetViews>
  <sheetFormatPr defaultRowHeight="15" x14ac:dyDescent="0.25"/>
  <cols>
    <col min="1" max="1" width="9.7109375" style="4" customWidth="1"/>
    <col min="2" max="2" width="4.28515625" style="4" bestFit="1" customWidth="1"/>
    <col min="3" max="3" width="19.42578125" style="4" customWidth="1"/>
    <col min="4" max="4" width="9.140625" style="4"/>
    <col min="5" max="5" width="11.42578125" style="4" customWidth="1"/>
    <col min="6" max="6" width="14.42578125" style="4" customWidth="1"/>
    <col min="7" max="7" width="14.140625" style="4" customWidth="1"/>
    <col min="8" max="8" width="13" style="4" customWidth="1"/>
    <col min="9" max="9" width="14.42578125" style="4" customWidth="1"/>
    <col min="10" max="10" width="15" style="4" customWidth="1"/>
    <col min="11" max="11" width="23.140625" style="4" customWidth="1"/>
    <col min="12" max="12" width="18.42578125" style="51" customWidth="1"/>
    <col min="13" max="16384" width="9.140625" style="4"/>
  </cols>
  <sheetData>
    <row r="1" spans="1:12" ht="43.5" customHeight="1" x14ac:dyDescent="0.25">
      <c r="A1" s="105" t="s">
        <v>240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5.75" customHeight="1" x14ac:dyDescent="0.25">
      <c r="A2" s="78" t="s">
        <v>26</v>
      </c>
      <c r="B2" s="78" t="s">
        <v>0</v>
      </c>
      <c r="C2" s="72" t="s">
        <v>220</v>
      </c>
      <c r="D2" s="72" t="s">
        <v>221</v>
      </c>
      <c r="E2" s="72" t="s">
        <v>222</v>
      </c>
      <c r="F2" s="72" t="s">
        <v>215</v>
      </c>
      <c r="G2" s="72" t="s">
        <v>223</v>
      </c>
      <c r="H2" s="72"/>
      <c r="I2" s="78" t="s">
        <v>231</v>
      </c>
      <c r="J2" s="78" t="s">
        <v>232</v>
      </c>
      <c r="K2" s="72" t="s">
        <v>224</v>
      </c>
      <c r="L2" s="72" t="s">
        <v>225</v>
      </c>
    </row>
    <row r="3" spans="1:12" ht="126" x14ac:dyDescent="0.25">
      <c r="A3" s="79"/>
      <c r="B3" s="79"/>
      <c r="C3" s="72"/>
      <c r="D3" s="72"/>
      <c r="E3" s="72"/>
      <c r="F3" s="72"/>
      <c r="G3" s="42" t="s">
        <v>229</v>
      </c>
      <c r="H3" s="42" t="s">
        <v>230</v>
      </c>
      <c r="I3" s="79"/>
      <c r="J3" s="79"/>
      <c r="K3" s="72"/>
      <c r="L3" s="72"/>
    </row>
    <row r="4" spans="1:12" ht="47.25" x14ac:dyDescent="0.25">
      <c r="A4" s="104" t="s">
        <v>32</v>
      </c>
      <c r="B4" s="46" t="s">
        <v>226</v>
      </c>
      <c r="C4" s="35" t="s">
        <v>233</v>
      </c>
      <c r="D4" s="45"/>
      <c r="E4" s="45"/>
      <c r="F4" s="45"/>
      <c r="G4" s="45"/>
      <c r="H4" s="45"/>
      <c r="I4" s="47"/>
      <c r="J4" s="47"/>
      <c r="K4" s="45"/>
      <c r="L4" s="45"/>
    </row>
    <row r="5" spans="1:12" ht="63" x14ac:dyDescent="0.25">
      <c r="A5" s="104"/>
      <c r="B5" s="37">
        <v>1</v>
      </c>
      <c r="C5" s="54" t="s">
        <v>234</v>
      </c>
      <c r="D5" s="37">
        <v>2022</v>
      </c>
      <c r="E5" s="37">
        <v>1</v>
      </c>
      <c r="F5" s="37" t="s">
        <v>235</v>
      </c>
      <c r="G5" s="55">
        <v>2184033</v>
      </c>
      <c r="H5" s="55">
        <v>0</v>
      </c>
      <c r="I5" s="55">
        <v>0</v>
      </c>
      <c r="J5" s="55">
        <v>0</v>
      </c>
      <c r="K5" s="55">
        <v>0</v>
      </c>
      <c r="L5" s="3" t="s">
        <v>236</v>
      </c>
    </row>
    <row r="6" spans="1:12" ht="15.75" x14ac:dyDescent="0.25">
      <c r="A6" s="104"/>
      <c r="B6" s="46" t="s">
        <v>228</v>
      </c>
      <c r="C6" s="35" t="s">
        <v>227</v>
      </c>
      <c r="D6" s="45"/>
      <c r="E6" s="45"/>
      <c r="F6" s="45"/>
      <c r="G6" s="45"/>
      <c r="H6" s="45"/>
      <c r="I6" s="47"/>
      <c r="J6" s="47"/>
      <c r="K6" s="45"/>
      <c r="L6" s="45"/>
    </row>
    <row r="7" spans="1:12" ht="63" x14ac:dyDescent="0.25">
      <c r="A7" s="104"/>
      <c r="B7" s="37">
        <v>1</v>
      </c>
      <c r="C7" s="54" t="s">
        <v>237</v>
      </c>
      <c r="D7" s="37">
        <v>2022</v>
      </c>
      <c r="E7" s="37">
        <v>1</v>
      </c>
      <c r="F7" s="37" t="s">
        <v>235</v>
      </c>
      <c r="G7" s="56">
        <v>12000000</v>
      </c>
      <c r="H7" s="55">
        <v>0</v>
      </c>
      <c r="I7" s="55">
        <v>0</v>
      </c>
      <c r="J7" s="55">
        <v>0</v>
      </c>
      <c r="K7" s="55">
        <v>0</v>
      </c>
      <c r="L7" s="3" t="s">
        <v>236</v>
      </c>
    </row>
    <row r="8" spans="1:12" ht="63" x14ac:dyDescent="0.25">
      <c r="A8" s="104"/>
      <c r="B8" s="37">
        <v>2</v>
      </c>
      <c r="C8" s="54" t="s">
        <v>238</v>
      </c>
      <c r="D8" s="37">
        <v>2022</v>
      </c>
      <c r="E8" s="37">
        <v>1</v>
      </c>
      <c r="F8" s="37" t="s">
        <v>235</v>
      </c>
      <c r="G8" s="56">
        <v>10000000</v>
      </c>
      <c r="H8" s="55">
        <v>0</v>
      </c>
      <c r="I8" s="55">
        <v>0</v>
      </c>
      <c r="J8" s="55">
        <v>0</v>
      </c>
      <c r="K8" s="55">
        <v>0</v>
      </c>
      <c r="L8" s="3" t="s">
        <v>236</v>
      </c>
    </row>
    <row r="9" spans="1:12" ht="63" x14ac:dyDescent="0.25">
      <c r="A9" s="104"/>
      <c r="B9" s="37">
        <v>3</v>
      </c>
      <c r="C9" s="54" t="s">
        <v>239</v>
      </c>
      <c r="D9" s="37">
        <v>2022</v>
      </c>
      <c r="E9" s="37">
        <v>1</v>
      </c>
      <c r="F9" s="37" t="s">
        <v>235</v>
      </c>
      <c r="G9" s="56">
        <v>15000000</v>
      </c>
      <c r="H9" s="55">
        <v>0</v>
      </c>
      <c r="I9" s="55">
        <v>0</v>
      </c>
      <c r="J9" s="55">
        <v>0</v>
      </c>
      <c r="K9" s="55">
        <v>0</v>
      </c>
      <c r="L9" s="3" t="s">
        <v>236</v>
      </c>
    </row>
    <row r="10" spans="1:12" ht="15.75" customHeight="1" x14ac:dyDescent="0.25">
      <c r="B10" s="43" t="s">
        <v>228</v>
      </c>
      <c r="C10" s="50" t="s">
        <v>233</v>
      </c>
      <c r="D10" s="3"/>
      <c r="E10" s="3"/>
      <c r="F10" s="3"/>
      <c r="G10" s="36"/>
      <c r="H10" s="36"/>
      <c r="I10" s="36"/>
      <c r="J10" s="36"/>
      <c r="K10" s="36"/>
      <c r="L10" s="3"/>
    </row>
    <row r="11" spans="1:12" ht="63" x14ac:dyDescent="0.25">
      <c r="A11" s="104" t="s">
        <v>109</v>
      </c>
      <c r="B11" s="37">
        <v>1</v>
      </c>
      <c r="C11" s="54" t="s">
        <v>234</v>
      </c>
      <c r="D11" s="37">
        <v>2022</v>
      </c>
      <c r="E11" s="37">
        <v>1</v>
      </c>
      <c r="F11" s="37" t="s">
        <v>235</v>
      </c>
      <c r="G11" s="55">
        <v>2184033</v>
      </c>
      <c r="H11" s="55">
        <v>0</v>
      </c>
      <c r="I11" s="55">
        <v>1489093.9</v>
      </c>
      <c r="J11" s="55">
        <v>2149296.264</v>
      </c>
      <c r="K11" s="55">
        <v>68.2</v>
      </c>
      <c r="L11" s="3" t="s">
        <v>236</v>
      </c>
    </row>
    <row r="12" spans="1:12" ht="15" customHeight="1" x14ac:dyDescent="0.25">
      <c r="A12" s="104"/>
      <c r="B12" s="43" t="s">
        <v>226</v>
      </c>
      <c r="C12" s="50" t="s">
        <v>227</v>
      </c>
      <c r="D12" s="3"/>
      <c r="E12" s="3"/>
      <c r="F12" s="3"/>
      <c r="G12" s="36"/>
      <c r="H12" s="36"/>
      <c r="I12" s="36"/>
      <c r="J12" s="36"/>
      <c r="K12" s="36"/>
      <c r="L12" s="3"/>
    </row>
    <row r="13" spans="1:12" ht="63" x14ac:dyDescent="0.25">
      <c r="A13" s="104"/>
      <c r="B13" s="37">
        <v>1</v>
      </c>
      <c r="C13" s="54" t="s">
        <v>237</v>
      </c>
      <c r="D13" s="37">
        <v>2022</v>
      </c>
      <c r="E13" s="37">
        <v>1</v>
      </c>
      <c r="F13" s="37" t="s">
        <v>235</v>
      </c>
      <c r="G13" s="56">
        <v>12000000</v>
      </c>
      <c r="H13" s="55">
        <v>0</v>
      </c>
      <c r="I13" s="55">
        <v>365015.54898999998</v>
      </c>
      <c r="J13" s="55">
        <v>0</v>
      </c>
      <c r="K13" s="55">
        <v>2.4</v>
      </c>
      <c r="L13" s="3" t="s">
        <v>236</v>
      </c>
    </row>
    <row r="14" spans="1:12" ht="63" x14ac:dyDescent="0.25">
      <c r="A14" s="104"/>
      <c r="B14" s="37">
        <v>2</v>
      </c>
      <c r="C14" s="54" t="s">
        <v>238</v>
      </c>
      <c r="D14" s="37">
        <v>2022</v>
      </c>
      <c r="E14" s="37">
        <v>1</v>
      </c>
      <c r="F14" s="37" t="s">
        <v>235</v>
      </c>
      <c r="G14" s="56">
        <v>10000000</v>
      </c>
      <c r="H14" s="55">
        <v>0</v>
      </c>
      <c r="I14" s="55">
        <v>0</v>
      </c>
      <c r="J14" s="55">
        <v>0</v>
      </c>
      <c r="K14" s="55">
        <v>0</v>
      </c>
      <c r="L14" s="3" t="s">
        <v>236</v>
      </c>
    </row>
    <row r="15" spans="1:12" ht="63" x14ac:dyDescent="0.25">
      <c r="A15" s="104"/>
      <c r="B15" s="37">
        <v>3</v>
      </c>
      <c r="C15" s="54" t="s">
        <v>239</v>
      </c>
      <c r="D15" s="37">
        <v>2022</v>
      </c>
      <c r="E15" s="37">
        <v>1</v>
      </c>
      <c r="F15" s="37" t="s">
        <v>235</v>
      </c>
      <c r="G15" s="56">
        <v>15000000</v>
      </c>
      <c r="H15" s="55">
        <v>0</v>
      </c>
      <c r="I15" s="55">
        <v>0</v>
      </c>
      <c r="J15" s="55">
        <v>0</v>
      </c>
      <c r="K15" s="55">
        <v>0</v>
      </c>
      <c r="L15" s="3" t="s">
        <v>236</v>
      </c>
    </row>
    <row r="16" spans="1:12" ht="47.25" x14ac:dyDescent="0.25">
      <c r="A16" s="104" t="s">
        <v>249</v>
      </c>
      <c r="B16" s="46" t="s">
        <v>226</v>
      </c>
      <c r="C16" s="35" t="s">
        <v>233</v>
      </c>
      <c r="D16" s="45"/>
      <c r="E16" s="45"/>
      <c r="F16" s="45"/>
      <c r="G16" s="45"/>
      <c r="H16" s="45"/>
      <c r="I16" s="47"/>
      <c r="J16" s="47"/>
      <c r="K16" s="45"/>
      <c r="L16" s="45"/>
    </row>
    <row r="17" spans="1:12" ht="63" x14ac:dyDescent="0.25">
      <c r="A17" s="104"/>
      <c r="B17" s="37">
        <v>1</v>
      </c>
      <c r="C17" s="54" t="s">
        <v>234</v>
      </c>
      <c r="D17" s="37">
        <v>2022</v>
      </c>
      <c r="E17" s="37">
        <v>1</v>
      </c>
      <c r="F17" s="37" t="s">
        <v>235</v>
      </c>
      <c r="G17" s="55">
        <v>2184033</v>
      </c>
      <c r="H17" s="55">
        <v>0</v>
      </c>
      <c r="I17" s="55">
        <v>2184033</v>
      </c>
      <c r="J17" s="55">
        <v>1489093.9</v>
      </c>
      <c r="K17" s="55">
        <v>71.3</v>
      </c>
      <c r="L17" s="3" t="s">
        <v>236</v>
      </c>
    </row>
    <row r="18" spans="1:12" ht="15.75" x14ac:dyDescent="0.25">
      <c r="A18" s="104"/>
      <c r="B18" s="46" t="s">
        <v>228</v>
      </c>
      <c r="C18" s="35" t="s">
        <v>227</v>
      </c>
      <c r="D18" s="45"/>
      <c r="E18" s="45"/>
      <c r="F18" s="45"/>
      <c r="G18" s="45"/>
      <c r="H18" s="45"/>
      <c r="I18" s="47"/>
      <c r="J18" s="47"/>
      <c r="K18" s="45"/>
      <c r="L18" s="45"/>
    </row>
    <row r="19" spans="1:12" ht="63" x14ac:dyDescent="0.25">
      <c r="A19" s="104"/>
      <c r="B19" s="37">
        <v>1</v>
      </c>
      <c r="C19" s="54" t="s">
        <v>237</v>
      </c>
      <c r="D19" s="37">
        <v>2022</v>
      </c>
      <c r="E19" s="37">
        <v>1</v>
      </c>
      <c r="F19" s="37" t="s">
        <v>235</v>
      </c>
      <c r="G19" s="56">
        <f>12000000</f>
        <v>12000000</v>
      </c>
      <c r="H19" s="55">
        <v>0</v>
      </c>
      <c r="I19" s="56">
        <f>12000000-5000000-2908.624</f>
        <v>6997091.3760000002</v>
      </c>
      <c r="J19" s="55">
        <v>365015.54898999998</v>
      </c>
      <c r="K19" s="55">
        <f>J19*100/I19</f>
        <v>5.2166754637791648</v>
      </c>
      <c r="L19" s="3" t="s">
        <v>236</v>
      </c>
    </row>
    <row r="20" spans="1:12" ht="63" x14ac:dyDescent="0.25">
      <c r="A20" s="104"/>
      <c r="B20" s="37">
        <v>2</v>
      </c>
      <c r="C20" s="54" t="s">
        <v>238</v>
      </c>
      <c r="D20" s="37">
        <v>2022</v>
      </c>
      <c r="E20" s="37">
        <v>1</v>
      </c>
      <c r="F20" s="37" t="s">
        <v>235</v>
      </c>
      <c r="G20" s="56">
        <f>10000000</f>
        <v>10000000</v>
      </c>
      <c r="H20" s="55">
        <v>0</v>
      </c>
      <c r="I20" s="55">
        <f>10000000-7000000</f>
        <v>3000000</v>
      </c>
      <c r="J20" s="55">
        <v>290000</v>
      </c>
      <c r="K20" s="55">
        <f t="shared" ref="K20:K21" si="0">J20*100/I20</f>
        <v>9.6666666666666661</v>
      </c>
      <c r="L20" s="3" t="s">
        <v>236</v>
      </c>
    </row>
    <row r="21" spans="1:12" ht="63" x14ac:dyDescent="0.25">
      <c r="A21" s="104"/>
      <c r="B21" s="37">
        <v>3</v>
      </c>
      <c r="C21" s="54" t="s">
        <v>239</v>
      </c>
      <c r="D21" s="37">
        <v>2022</v>
      </c>
      <c r="E21" s="37">
        <v>1</v>
      </c>
      <c r="F21" s="37" t="s">
        <v>235</v>
      </c>
      <c r="G21" s="56">
        <v>15000000</v>
      </c>
      <c r="H21" s="55">
        <v>0</v>
      </c>
      <c r="I21" s="55">
        <f>G21-8000000</f>
        <v>7000000</v>
      </c>
      <c r="J21" s="55">
        <v>336000</v>
      </c>
      <c r="K21" s="55">
        <f t="shared" si="0"/>
        <v>4.8</v>
      </c>
      <c r="L21" s="3" t="s">
        <v>236</v>
      </c>
    </row>
  </sheetData>
  <mergeCells count="15">
    <mergeCell ref="A16:A21"/>
    <mergeCell ref="A4:A9"/>
    <mergeCell ref="A11:A15"/>
    <mergeCell ref="A1:L1"/>
    <mergeCell ref="J2:J3"/>
    <mergeCell ref="K2:K3"/>
    <mergeCell ref="I2:I3"/>
    <mergeCell ref="A2:A3"/>
    <mergeCell ref="B2:B3"/>
    <mergeCell ref="C2:C3"/>
    <mergeCell ref="D2:D3"/>
    <mergeCell ref="E2:E3"/>
    <mergeCell ref="F2:F3"/>
    <mergeCell ref="G2:H2"/>
    <mergeCell ref="L2:L3"/>
  </mergeCells>
  <printOptions horizontalCentered="1"/>
  <pageMargins left="0.11811023622047245" right="0" top="0.15748031496062992" bottom="0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sqref="A1:XFD1048576"/>
    </sheetView>
  </sheetViews>
  <sheetFormatPr defaultRowHeight="15" x14ac:dyDescent="0.25"/>
  <cols>
    <col min="1" max="1" width="6.140625" style="106" bestFit="1" customWidth="1"/>
    <col min="2" max="2" width="14.5703125" style="106" bestFit="1" customWidth="1"/>
    <col min="3" max="3" width="40.7109375" style="106" bestFit="1" customWidth="1"/>
    <col min="4" max="7" width="15.7109375" style="106" customWidth="1"/>
    <col min="8" max="8" width="13.7109375" style="106" customWidth="1"/>
    <col min="9" max="9" width="12.85546875" style="106" customWidth="1"/>
    <col min="10" max="10" width="11.42578125" style="106" customWidth="1"/>
    <col min="11" max="11" width="30.28515625" style="106" customWidth="1"/>
    <col min="12" max="12" width="9.140625" style="106" customWidth="1"/>
    <col min="13" max="256" width="9.140625" style="106"/>
    <col min="257" max="257" width="6.140625" style="106" bestFit="1" customWidth="1"/>
    <col min="258" max="258" width="14.5703125" style="106" bestFit="1" customWidth="1"/>
    <col min="259" max="259" width="40.7109375" style="106" bestFit="1" customWidth="1"/>
    <col min="260" max="263" width="15.7109375" style="106" customWidth="1"/>
    <col min="264" max="264" width="13.7109375" style="106" customWidth="1"/>
    <col min="265" max="265" width="12.85546875" style="106" customWidth="1"/>
    <col min="266" max="266" width="11.42578125" style="106" customWidth="1"/>
    <col min="267" max="267" width="30.28515625" style="106" customWidth="1"/>
    <col min="268" max="268" width="9.140625" style="106" customWidth="1"/>
    <col min="269" max="512" width="9.140625" style="106"/>
    <col min="513" max="513" width="6.140625" style="106" bestFit="1" customWidth="1"/>
    <col min="514" max="514" width="14.5703125" style="106" bestFit="1" customWidth="1"/>
    <col min="515" max="515" width="40.7109375" style="106" bestFit="1" customWidth="1"/>
    <col min="516" max="519" width="15.7109375" style="106" customWidth="1"/>
    <col min="520" max="520" width="13.7109375" style="106" customWidth="1"/>
    <col min="521" max="521" width="12.85546875" style="106" customWidth="1"/>
    <col min="522" max="522" width="11.42578125" style="106" customWidth="1"/>
    <col min="523" max="523" width="30.28515625" style="106" customWidth="1"/>
    <col min="524" max="524" width="9.140625" style="106" customWidth="1"/>
    <col min="525" max="768" width="9.140625" style="106"/>
    <col min="769" max="769" width="6.140625" style="106" bestFit="1" customWidth="1"/>
    <col min="770" max="770" width="14.5703125" style="106" bestFit="1" customWidth="1"/>
    <col min="771" max="771" width="40.7109375" style="106" bestFit="1" customWidth="1"/>
    <col min="772" max="775" width="15.7109375" style="106" customWidth="1"/>
    <col min="776" max="776" width="13.7109375" style="106" customWidth="1"/>
    <col min="777" max="777" width="12.85546875" style="106" customWidth="1"/>
    <col min="778" max="778" width="11.42578125" style="106" customWidth="1"/>
    <col min="779" max="779" width="30.28515625" style="106" customWidth="1"/>
    <col min="780" max="780" width="9.140625" style="106" customWidth="1"/>
    <col min="781" max="1024" width="9.140625" style="106"/>
    <col min="1025" max="1025" width="6.140625" style="106" bestFit="1" customWidth="1"/>
    <col min="1026" max="1026" width="14.5703125" style="106" bestFit="1" customWidth="1"/>
    <col min="1027" max="1027" width="40.7109375" style="106" bestFit="1" customWidth="1"/>
    <col min="1028" max="1031" width="15.7109375" style="106" customWidth="1"/>
    <col min="1032" max="1032" width="13.7109375" style="106" customWidth="1"/>
    <col min="1033" max="1033" width="12.85546875" style="106" customWidth="1"/>
    <col min="1034" max="1034" width="11.42578125" style="106" customWidth="1"/>
    <col min="1035" max="1035" width="30.28515625" style="106" customWidth="1"/>
    <col min="1036" max="1036" width="9.140625" style="106" customWidth="1"/>
    <col min="1037" max="1280" width="9.140625" style="106"/>
    <col min="1281" max="1281" width="6.140625" style="106" bestFit="1" customWidth="1"/>
    <col min="1282" max="1282" width="14.5703125" style="106" bestFit="1" customWidth="1"/>
    <col min="1283" max="1283" width="40.7109375" style="106" bestFit="1" customWidth="1"/>
    <col min="1284" max="1287" width="15.7109375" style="106" customWidth="1"/>
    <col min="1288" max="1288" width="13.7109375" style="106" customWidth="1"/>
    <col min="1289" max="1289" width="12.85546875" style="106" customWidth="1"/>
    <col min="1290" max="1290" width="11.42578125" style="106" customWidth="1"/>
    <col min="1291" max="1291" width="30.28515625" style="106" customWidth="1"/>
    <col min="1292" max="1292" width="9.140625" style="106" customWidth="1"/>
    <col min="1293" max="1536" width="9.140625" style="106"/>
    <col min="1537" max="1537" width="6.140625" style="106" bestFit="1" customWidth="1"/>
    <col min="1538" max="1538" width="14.5703125" style="106" bestFit="1" customWidth="1"/>
    <col min="1539" max="1539" width="40.7109375" style="106" bestFit="1" customWidth="1"/>
    <col min="1540" max="1543" width="15.7109375" style="106" customWidth="1"/>
    <col min="1544" max="1544" width="13.7109375" style="106" customWidth="1"/>
    <col min="1545" max="1545" width="12.85546875" style="106" customWidth="1"/>
    <col min="1546" max="1546" width="11.42578125" style="106" customWidth="1"/>
    <col min="1547" max="1547" width="30.28515625" style="106" customWidth="1"/>
    <col min="1548" max="1548" width="9.140625" style="106" customWidth="1"/>
    <col min="1549" max="1792" width="9.140625" style="106"/>
    <col min="1793" max="1793" width="6.140625" style="106" bestFit="1" customWidth="1"/>
    <col min="1794" max="1794" width="14.5703125" style="106" bestFit="1" customWidth="1"/>
    <col min="1795" max="1795" width="40.7109375" style="106" bestFit="1" customWidth="1"/>
    <col min="1796" max="1799" width="15.7109375" style="106" customWidth="1"/>
    <col min="1800" max="1800" width="13.7109375" style="106" customWidth="1"/>
    <col min="1801" max="1801" width="12.85546875" style="106" customWidth="1"/>
    <col min="1802" max="1802" width="11.42578125" style="106" customWidth="1"/>
    <col min="1803" max="1803" width="30.28515625" style="106" customWidth="1"/>
    <col min="1804" max="1804" width="9.140625" style="106" customWidth="1"/>
    <col min="1805" max="2048" width="9.140625" style="106"/>
    <col min="2049" max="2049" width="6.140625" style="106" bestFit="1" customWidth="1"/>
    <col min="2050" max="2050" width="14.5703125" style="106" bestFit="1" customWidth="1"/>
    <col min="2051" max="2051" width="40.7109375" style="106" bestFit="1" customWidth="1"/>
    <col min="2052" max="2055" width="15.7109375" style="106" customWidth="1"/>
    <col min="2056" max="2056" width="13.7109375" style="106" customWidth="1"/>
    <col min="2057" max="2057" width="12.85546875" style="106" customWidth="1"/>
    <col min="2058" max="2058" width="11.42578125" style="106" customWidth="1"/>
    <col min="2059" max="2059" width="30.28515625" style="106" customWidth="1"/>
    <col min="2060" max="2060" width="9.140625" style="106" customWidth="1"/>
    <col min="2061" max="2304" width="9.140625" style="106"/>
    <col min="2305" max="2305" width="6.140625" style="106" bestFit="1" customWidth="1"/>
    <col min="2306" max="2306" width="14.5703125" style="106" bestFit="1" customWidth="1"/>
    <col min="2307" max="2307" width="40.7109375" style="106" bestFit="1" customWidth="1"/>
    <col min="2308" max="2311" width="15.7109375" style="106" customWidth="1"/>
    <col min="2312" max="2312" width="13.7109375" style="106" customWidth="1"/>
    <col min="2313" max="2313" width="12.85546875" style="106" customWidth="1"/>
    <col min="2314" max="2314" width="11.42578125" style="106" customWidth="1"/>
    <col min="2315" max="2315" width="30.28515625" style="106" customWidth="1"/>
    <col min="2316" max="2316" width="9.140625" style="106" customWidth="1"/>
    <col min="2317" max="2560" width="9.140625" style="106"/>
    <col min="2561" max="2561" width="6.140625" style="106" bestFit="1" customWidth="1"/>
    <col min="2562" max="2562" width="14.5703125" style="106" bestFit="1" customWidth="1"/>
    <col min="2563" max="2563" width="40.7109375" style="106" bestFit="1" customWidth="1"/>
    <col min="2564" max="2567" width="15.7109375" style="106" customWidth="1"/>
    <col min="2568" max="2568" width="13.7109375" style="106" customWidth="1"/>
    <col min="2569" max="2569" width="12.85546875" style="106" customWidth="1"/>
    <col min="2570" max="2570" width="11.42578125" style="106" customWidth="1"/>
    <col min="2571" max="2571" width="30.28515625" style="106" customWidth="1"/>
    <col min="2572" max="2572" width="9.140625" style="106" customWidth="1"/>
    <col min="2573" max="2816" width="9.140625" style="106"/>
    <col min="2817" max="2817" width="6.140625" style="106" bestFit="1" customWidth="1"/>
    <col min="2818" max="2818" width="14.5703125" style="106" bestFit="1" customWidth="1"/>
    <col min="2819" max="2819" width="40.7109375" style="106" bestFit="1" customWidth="1"/>
    <col min="2820" max="2823" width="15.7109375" style="106" customWidth="1"/>
    <col min="2824" max="2824" width="13.7109375" style="106" customWidth="1"/>
    <col min="2825" max="2825" width="12.85546875" style="106" customWidth="1"/>
    <col min="2826" max="2826" width="11.42578125" style="106" customWidth="1"/>
    <col min="2827" max="2827" width="30.28515625" style="106" customWidth="1"/>
    <col min="2828" max="2828" width="9.140625" style="106" customWidth="1"/>
    <col min="2829" max="3072" width="9.140625" style="106"/>
    <col min="3073" max="3073" width="6.140625" style="106" bestFit="1" customWidth="1"/>
    <col min="3074" max="3074" width="14.5703125" style="106" bestFit="1" customWidth="1"/>
    <col min="3075" max="3075" width="40.7109375" style="106" bestFit="1" customWidth="1"/>
    <col min="3076" max="3079" width="15.7109375" style="106" customWidth="1"/>
    <col min="3080" max="3080" width="13.7109375" style="106" customWidth="1"/>
    <col min="3081" max="3081" width="12.85546875" style="106" customWidth="1"/>
    <col min="3082" max="3082" width="11.42578125" style="106" customWidth="1"/>
    <col min="3083" max="3083" width="30.28515625" style="106" customWidth="1"/>
    <col min="3084" max="3084" width="9.140625" style="106" customWidth="1"/>
    <col min="3085" max="3328" width="9.140625" style="106"/>
    <col min="3329" max="3329" width="6.140625" style="106" bestFit="1" customWidth="1"/>
    <col min="3330" max="3330" width="14.5703125" style="106" bestFit="1" customWidth="1"/>
    <col min="3331" max="3331" width="40.7109375" style="106" bestFit="1" customWidth="1"/>
    <col min="3332" max="3335" width="15.7109375" style="106" customWidth="1"/>
    <col min="3336" max="3336" width="13.7109375" style="106" customWidth="1"/>
    <col min="3337" max="3337" width="12.85546875" style="106" customWidth="1"/>
    <col min="3338" max="3338" width="11.42578125" style="106" customWidth="1"/>
    <col min="3339" max="3339" width="30.28515625" style="106" customWidth="1"/>
    <col min="3340" max="3340" width="9.140625" style="106" customWidth="1"/>
    <col min="3341" max="3584" width="9.140625" style="106"/>
    <col min="3585" max="3585" width="6.140625" style="106" bestFit="1" customWidth="1"/>
    <col min="3586" max="3586" width="14.5703125" style="106" bestFit="1" customWidth="1"/>
    <col min="3587" max="3587" width="40.7109375" style="106" bestFit="1" customWidth="1"/>
    <col min="3588" max="3591" width="15.7109375" style="106" customWidth="1"/>
    <col min="3592" max="3592" width="13.7109375" style="106" customWidth="1"/>
    <col min="3593" max="3593" width="12.85546875" style="106" customWidth="1"/>
    <col min="3594" max="3594" width="11.42578125" style="106" customWidth="1"/>
    <col min="3595" max="3595" width="30.28515625" style="106" customWidth="1"/>
    <col min="3596" max="3596" width="9.140625" style="106" customWidth="1"/>
    <col min="3597" max="3840" width="9.140625" style="106"/>
    <col min="3841" max="3841" width="6.140625" style="106" bestFit="1" customWidth="1"/>
    <col min="3842" max="3842" width="14.5703125" style="106" bestFit="1" customWidth="1"/>
    <col min="3843" max="3843" width="40.7109375" style="106" bestFit="1" customWidth="1"/>
    <col min="3844" max="3847" width="15.7109375" style="106" customWidth="1"/>
    <col min="3848" max="3848" width="13.7109375" style="106" customWidth="1"/>
    <col min="3849" max="3849" width="12.85546875" style="106" customWidth="1"/>
    <col min="3850" max="3850" width="11.42578125" style="106" customWidth="1"/>
    <col min="3851" max="3851" width="30.28515625" style="106" customWidth="1"/>
    <col min="3852" max="3852" width="9.140625" style="106" customWidth="1"/>
    <col min="3853" max="4096" width="9.140625" style="106"/>
    <col min="4097" max="4097" width="6.140625" style="106" bestFit="1" customWidth="1"/>
    <col min="4098" max="4098" width="14.5703125" style="106" bestFit="1" customWidth="1"/>
    <col min="4099" max="4099" width="40.7109375" style="106" bestFit="1" customWidth="1"/>
    <col min="4100" max="4103" width="15.7109375" style="106" customWidth="1"/>
    <col min="4104" max="4104" width="13.7109375" style="106" customWidth="1"/>
    <col min="4105" max="4105" width="12.85546875" style="106" customWidth="1"/>
    <col min="4106" max="4106" width="11.42578125" style="106" customWidth="1"/>
    <col min="4107" max="4107" width="30.28515625" style="106" customWidth="1"/>
    <col min="4108" max="4108" width="9.140625" style="106" customWidth="1"/>
    <col min="4109" max="4352" width="9.140625" style="106"/>
    <col min="4353" max="4353" width="6.140625" style="106" bestFit="1" customWidth="1"/>
    <col min="4354" max="4354" width="14.5703125" style="106" bestFit="1" customWidth="1"/>
    <col min="4355" max="4355" width="40.7109375" style="106" bestFit="1" customWidth="1"/>
    <col min="4356" max="4359" width="15.7109375" style="106" customWidth="1"/>
    <col min="4360" max="4360" width="13.7109375" style="106" customWidth="1"/>
    <col min="4361" max="4361" width="12.85546875" style="106" customWidth="1"/>
    <col min="4362" max="4362" width="11.42578125" style="106" customWidth="1"/>
    <col min="4363" max="4363" width="30.28515625" style="106" customWidth="1"/>
    <col min="4364" max="4364" width="9.140625" style="106" customWidth="1"/>
    <col min="4365" max="4608" width="9.140625" style="106"/>
    <col min="4609" max="4609" width="6.140625" style="106" bestFit="1" customWidth="1"/>
    <col min="4610" max="4610" width="14.5703125" style="106" bestFit="1" customWidth="1"/>
    <col min="4611" max="4611" width="40.7109375" style="106" bestFit="1" customWidth="1"/>
    <col min="4612" max="4615" width="15.7109375" style="106" customWidth="1"/>
    <col min="4616" max="4616" width="13.7109375" style="106" customWidth="1"/>
    <col min="4617" max="4617" width="12.85546875" style="106" customWidth="1"/>
    <col min="4618" max="4618" width="11.42578125" style="106" customWidth="1"/>
    <col min="4619" max="4619" width="30.28515625" style="106" customWidth="1"/>
    <col min="4620" max="4620" width="9.140625" style="106" customWidth="1"/>
    <col min="4621" max="4864" width="9.140625" style="106"/>
    <col min="4865" max="4865" width="6.140625" style="106" bestFit="1" customWidth="1"/>
    <col min="4866" max="4866" width="14.5703125" style="106" bestFit="1" customWidth="1"/>
    <col min="4867" max="4867" width="40.7109375" style="106" bestFit="1" customWidth="1"/>
    <col min="4868" max="4871" width="15.7109375" style="106" customWidth="1"/>
    <col min="4872" max="4872" width="13.7109375" style="106" customWidth="1"/>
    <col min="4873" max="4873" width="12.85546875" style="106" customWidth="1"/>
    <col min="4874" max="4874" width="11.42578125" style="106" customWidth="1"/>
    <col min="4875" max="4875" width="30.28515625" style="106" customWidth="1"/>
    <col min="4876" max="4876" width="9.140625" style="106" customWidth="1"/>
    <col min="4877" max="5120" width="9.140625" style="106"/>
    <col min="5121" max="5121" width="6.140625" style="106" bestFit="1" customWidth="1"/>
    <col min="5122" max="5122" width="14.5703125" style="106" bestFit="1" customWidth="1"/>
    <col min="5123" max="5123" width="40.7109375" style="106" bestFit="1" customWidth="1"/>
    <col min="5124" max="5127" width="15.7109375" style="106" customWidth="1"/>
    <col min="5128" max="5128" width="13.7109375" style="106" customWidth="1"/>
    <col min="5129" max="5129" width="12.85546875" style="106" customWidth="1"/>
    <col min="5130" max="5130" width="11.42578125" style="106" customWidth="1"/>
    <col min="5131" max="5131" width="30.28515625" style="106" customWidth="1"/>
    <col min="5132" max="5132" width="9.140625" style="106" customWidth="1"/>
    <col min="5133" max="5376" width="9.140625" style="106"/>
    <col min="5377" max="5377" width="6.140625" style="106" bestFit="1" customWidth="1"/>
    <col min="5378" max="5378" width="14.5703125" style="106" bestFit="1" customWidth="1"/>
    <col min="5379" max="5379" width="40.7109375" style="106" bestFit="1" customWidth="1"/>
    <col min="5380" max="5383" width="15.7109375" style="106" customWidth="1"/>
    <col min="5384" max="5384" width="13.7109375" style="106" customWidth="1"/>
    <col min="5385" max="5385" width="12.85546875" style="106" customWidth="1"/>
    <col min="5386" max="5386" width="11.42578125" style="106" customWidth="1"/>
    <col min="5387" max="5387" width="30.28515625" style="106" customWidth="1"/>
    <col min="5388" max="5388" width="9.140625" style="106" customWidth="1"/>
    <col min="5389" max="5632" width="9.140625" style="106"/>
    <col min="5633" max="5633" width="6.140625" style="106" bestFit="1" customWidth="1"/>
    <col min="5634" max="5634" width="14.5703125" style="106" bestFit="1" customWidth="1"/>
    <col min="5635" max="5635" width="40.7109375" style="106" bestFit="1" customWidth="1"/>
    <col min="5636" max="5639" width="15.7109375" style="106" customWidth="1"/>
    <col min="5640" max="5640" width="13.7109375" style="106" customWidth="1"/>
    <col min="5641" max="5641" width="12.85546875" style="106" customWidth="1"/>
    <col min="5642" max="5642" width="11.42578125" style="106" customWidth="1"/>
    <col min="5643" max="5643" width="30.28515625" style="106" customWidth="1"/>
    <col min="5644" max="5644" width="9.140625" style="106" customWidth="1"/>
    <col min="5645" max="5888" width="9.140625" style="106"/>
    <col min="5889" max="5889" width="6.140625" style="106" bestFit="1" customWidth="1"/>
    <col min="5890" max="5890" width="14.5703125" style="106" bestFit="1" customWidth="1"/>
    <col min="5891" max="5891" width="40.7109375" style="106" bestFit="1" customWidth="1"/>
    <col min="5892" max="5895" width="15.7109375" style="106" customWidth="1"/>
    <col min="5896" max="5896" width="13.7109375" style="106" customWidth="1"/>
    <col min="5897" max="5897" width="12.85546875" style="106" customWidth="1"/>
    <col min="5898" max="5898" width="11.42578125" style="106" customWidth="1"/>
    <col min="5899" max="5899" width="30.28515625" style="106" customWidth="1"/>
    <col min="5900" max="5900" width="9.140625" style="106" customWidth="1"/>
    <col min="5901" max="6144" width="9.140625" style="106"/>
    <col min="6145" max="6145" width="6.140625" style="106" bestFit="1" customWidth="1"/>
    <col min="6146" max="6146" width="14.5703125" style="106" bestFit="1" customWidth="1"/>
    <col min="6147" max="6147" width="40.7109375" style="106" bestFit="1" customWidth="1"/>
    <col min="6148" max="6151" width="15.7109375" style="106" customWidth="1"/>
    <col min="6152" max="6152" width="13.7109375" style="106" customWidth="1"/>
    <col min="6153" max="6153" width="12.85546875" style="106" customWidth="1"/>
    <col min="6154" max="6154" width="11.42578125" style="106" customWidth="1"/>
    <col min="6155" max="6155" width="30.28515625" style="106" customWidth="1"/>
    <col min="6156" max="6156" width="9.140625" style="106" customWidth="1"/>
    <col min="6157" max="6400" width="9.140625" style="106"/>
    <col min="6401" max="6401" width="6.140625" style="106" bestFit="1" customWidth="1"/>
    <col min="6402" max="6402" width="14.5703125" style="106" bestFit="1" customWidth="1"/>
    <col min="6403" max="6403" width="40.7109375" style="106" bestFit="1" customWidth="1"/>
    <col min="6404" max="6407" width="15.7109375" style="106" customWidth="1"/>
    <col min="6408" max="6408" width="13.7109375" style="106" customWidth="1"/>
    <col min="6409" max="6409" width="12.85546875" style="106" customWidth="1"/>
    <col min="6410" max="6410" width="11.42578125" style="106" customWidth="1"/>
    <col min="6411" max="6411" width="30.28515625" style="106" customWidth="1"/>
    <col min="6412" max="6412" width="9.140625" style="106" customWidth="1"/>
    <col min="6413" max="6656" width="9.140625" style="106"/>
    <col min="6657" max="6657" width="6.140625" style="106" bestFit="1" customWidth="1"/>
    <col min="6658" max="6658" width="14.5703125" style="106" bestFit="1" customWidth="1"/>
    <col min="6659" max="6659" width="40.7109375" style="106" bestFit="1" customWidth="1"/>
    <col min="6660" max="6663" width="15.7109375" style="106" customWidth="1"/>
    <col min="6664" max="6664" width="13.7109375" style="106" customWidth="1"/>
    <col min="6665" max="6665" width="12.85546875" style="106" customWidth="1"/>
    <col min="6666" max="6666" width="11.42578125" style="106" customWidth="1"/>
    <col min="6667" max="6667" width="30.28515625" style="106" customWidth="1"/>
    <col min="6668" max="6668" width="9.140625" style="106" customWidth="1"/>
    <col min="6669" max="6912" width="9.140625" style="106"/>
    <col min="6913" max="6913" width="6.140625" style="106" bestFit="1" customWidth="1"/>
    <col min="6914" max="6914" width="14.5703125" style="106" bestFit="1" customWidth="1"/>
    <col min="6915" max="6915" width="40.7109375" style="106" bestFit="1" customWidth="1"/>
    <col min="6916" max="6919" width="15.7109375" style="106" customWidth="1"/>
    <col min="6920" max="6920" width="13.7109375" style="106" customWidth="1"/>
    <col min="6921" max="6921" width="12.85546875" style="106" customWidth="1"/>
    <col min="6922" max="6922" width="11.42578125" style="106" customWidth="1"/>
    <col min="6923" max="6923" width="30.28515625" style="106" customWidth="1"/>
    <col min="6924" max="6924" width="9.140625" style="106" customWidth="1"/>
    <col min="6925" max="7168" width="9.140625" style="106"/>
    <col min="7169" max="7169" width="6.140625" style="106" bestFit="1" customWidth="1"/>
    <col min="7170" max="7170" width="14.5703125" style="106" bestFit="1" customWidth="1"/>
    <col min="7171" max="7171" width="40.7109375" style="106" bestFit="1" customWidth="1"/>
    <col min="7172" max="7175" width="15.7109375" style="106" customWidth="1"/>
    <col min="7176" max="7176" width="13.7109375" style="106" customWidth="1"/>
    <col min="7177" max="7177" width="12.85546875" style="106" customWidth="1"/>
    <col min="7178" max="7178" width="11.42578125" style="106" customWidth="1"/>
    <col min="7179" max="7179" width="30.28515625" style="106" customWidth="1"/>
    <col min="7180" max="7180" width="9.140625" style="106" customWidth="1"/>
    <col min="7181" max="7424" width="9.140625" style="106"/>
    <col min="7425" max="7425" width="6.140625" style="106" bestFit="1" customWidth="1"/>
    <col min="7426" max="7426" width="14.5703125" style="106" bestFit="1" customWidth="1"/>
    <col min="7427" max="7427" width="40.7109375" style="106" bestFit="1" customWidth="1"/>
    <col min="7428" max="7431" width="15.7109375" style="106" customWidth="1"/>
    <col min="7432" max="7432" width="13.7109375" style="106" customWidth="1"/>
    <col min="7433" max="7433" width="12.85546875" style="106" customWidth="1"/>
    <col min="7434" max="7434" width="11.42578125" style="106" customWidth="1"/>
    <col min="7435" max="7435" width="30.28515625" style="106" customWidth="1"/>
    <col min="7436" max="7436" width="9.140625" style="106" customWidth="1"/>
    <col min="7437" max="7680" width="9.140625" style="106"/>
    <col min="7681" max="7681" width="6.140625" style="106" bestFit="1" customWidth="1"/>
    <col min="7682" max="7682" width="14.5703125" style="106" bestFit="1" customWidth="1"/>
    <col min="7683" max="7683" width="40.7109375" style="106" bestFit="1" customWidth="1"/>
    <col min="7684" max="7687" width="15.7109375" style="106" customWidth="1"/>
    <col min="7688" max="7688" width="13.7109375" style="106" customWidth="1"/>
    <col min="7689" max="7689" width="12.85546875" style="106" customWidth="1"/>
    <col min="7690" max="7690" width="11.42578125" style="106" customWidth="1"/>
    <col min="7691" max="7691" width="30.28515625" style="106" customWidth="1"/>
    <col min="7692" max="7692" width="9.140625" style="106" customWidth="1"/>
    <col min="7693" max="7936" width="9.140625" style="106"/>
    <col min="7937" max="7937" width="6.140625" style="106" bestFit="1" customWidth="1"/>
    <col min="7938" max="7938" width="14.5703125" style="106" bestFit="1" customWidth="1"/>
    <col min="7939" max="7939" width="40.7109375" style="106" bestFit="1" customWidth="1"/>
    <col min="7940" max="7943" width="15.7109375" style="106" customWidth="1"/>
    <col min="7944" max="7944" width="13.7109375" style="106" customWidth="1"/>
    <col min="7945" max="7945" width="12.85546875" style="106" customWidth="1"/>
    <col min="7946" max="7946" width="11.42578125" style="106" customWidth="1"/>
    <col min="7947" max="7947" width="30.28515625" style="106" customWidth="1"/>
    <col min="7948" max="7948" width="9.140625" style="106" customWidth="1"/>
    <col min="7949" max="8192" width="9.140625" style="106"/>
    <col min="8193" max="8193" width="6.140625" style="106" bestFit="1" customWidth="1"/>
    <col min="8194" max="8194" width="14.5703125" style="106" bestFit="1" customWidth="1"/>
    <col min="8195" max="8195" width="40.7109375" style="106" bestFit="1" customWidth="1"/>
    <col min="8196" max="8199" width="15.7109375" style="106" customWidth="1"/>
    <col min="8200" max="8200" width="13.7109375" style="106" customWidth="1"/>
    <col min="8201" max="8201" width="12.85546875" style="106" customWidth="1"/>
    <col min="8202" max="8202" width="11.42578125" style="106" customWidth="1"/>
    <col min="8203" max="8203" width="30.28515625" style="106" customWidth="1"/>
    <col min="8204" max="8204" width="9.140625" style="106" customWidth="1"/>
    <col min="8205" max="8448" width="9.140625" style="106"/>
    <col min="8449" max="8449" width="6.140625" style="106" bestFit="1" customWidth="1"/>
    <col min="8450" max="8450" width="14.5703125" style="106" bestFit="1" customWidth="1"/>
    <col min="8451" max="8451" width="40.7109375" style="106" bestFit="1" customWidth="1"/>
    <col min="8452" max="8455" width="15.7109375" style="106" customWidth="1"/>
    <col min="8456" max="8456" width="13.7109375" style="106" customWidth="1"/>
    <col min="8457" max="8457" width="12.85546875" style="106" customWidth="1"/>
    <col min="8458" max="8458" width="11.42578125" style="106" customWidth="1"/>
    <col min="8459" max="8459" width="30.28515625" style="106" customWidth="1"/>
    <col min="8460" max="8460" width="9.140625" style="106" customWidth="1"/>
    <col min="8461" max="8704" width="9.140625" style="106"/>
    <col min="8705" max="8705" width="6.140625" style="106" bestFit="1" customWidth="1"/>
    <col min="8706" max="8706" width="14.5703125" style="106" bestFit="1" customWidth="1"/>
    <col min="8707" max="8707" width="40.7109375" style="106" bestFit="1" customWidth="1"/>
    <col min="8708" max="8711" width="15.7109375" style="106" customWidth="1"/>
    <col min="8712" max="8712" width="13.7109375" style="106" customWidth="1"/>
    <col min="8713" max="8713" width="12.85546875" style="106" customWidth="1"/>
    <col min="8714" max="8714" width="11.42578125" style="106" customWidth="1"/>
    <col min="8715" max="8715" width="30.28515625" style="106" customWidth="1"/>
    <col min="8716" max="8716" width="9.140625" style="106" customWidth="1"/>
    <col min="8717" max="8960" width="9.140625" style="106"/>
    <col min="8961" max="8961" width="6.140625" style="106" bestFit="1" customWidth="1"/>
    <col min="8962" max="8962" width="14.5703125" style="106" bestFit="1" customWidth="1"/>
    <col min="8963" max="8963" width="40.7109375" style="106" bestFit="1" customWidth="1"/>
    <col min="8964" max="8967" width="15.7109375" style="106" customWidth="1"/>
    <col min="8968" max="8968" width="13.7109375" style="106" customWidth="1"/>
    <col min="8969" max="8969" width="12.85546875" style="106" customWidth="1"/>
    <col min="8970" max="8970" width="11.42578125" style="106" customWidth="1"/>
    <col min="8971" max="8971" width="30.28515625" style="106" customWidth="1"/>
    <col min="8972" max="8972" width="9.140625" style="106" customWidth="1"/>
    <col min="8973" max="9216" width="9.140625" style="106"/>
    <col min="9217" max="9217" width="6.140625" style="106" bestFit="1" customWidth="1"/>
    <col min="9218" max="9218" width="14.5703125" style="106" bestFit="1" customWidth="1"/>
    <col min="9219" max="9219" width="40.7109375" style="106" bestFit="1" customWidth="1"/>
    <col min="9220" max="9223" width="15.7109375" style="106" customWidth="1"/>
    <col min="9224" max="9224" width="13.7109375" style="106" customWidth="1"/>
    <col min="9225" max="9225" width="12.85546875" style="106" customWidth="1"/>
    <col min="9226" max="9226" width="11.42578125" style="106" customWidth="1"/>
    <col min="9227" max="9227" width="30.28515625" style="106" customWidth="1"/>
    <col min="9228" max="9228" width="9.140625" style="106" customWidth="1"/>
    <col min="9229" max="9472" width="9.140625" style="106"/>
    <col min="9473" max="9473" width="6.140625" style="106" bestFit="1" customWidth="1"/>
    <col min="9474" max="9474" width="14.5703125" style="106" bestFit="1" customWidth="1"/>
    <col min="9475" max="9475" width="40.7109375" style="106" bestFit="1" customWidth="1"/>
    <col min="9476" max="9479" width="15.7109375" style="106" customWidth="1"/>
    <col min="9480" max="9480" width="13.7109375" style="106" customWidth="1"/>
    <col min="9481" max="9481" width="12.85546875" style="106" customWidth="1"/>
    <col min="9482" max="9482" width="11.42578125" style="106" customWidth="1"/>
    <col min="9483" max="9483" width="30.28515625" style="106" customWidth="1"/>
    <col min="9484" max="9484" width="9.140625" style="106" customWidth="1"/>
    <col min="9485" max="9728" width="9.140625" style="106"/>
    <col min="9729" max="9729" width="6.140625" style="106" bestFit="1" customWidth="1"/>
    <col min="9730" max="9730" width="14.5703125" style="106" bestFit="1" customWidth="1"/>
    <col min="9731" max="9731" width="40.7109375" style="106" bestFit="1" customWidth="1"/>
    <col min="9732" max="9735" width="15.7109375" style="106" customWidth="1"/>
    <col min="9736" max="9736" width="13.7109375" style="106" customWidth="1"/>
    <col min="9737" max="9737" width="12.85546875" style="106" customWidth="1"/>
    <col min="9738" max="9738" width="11.42578125" style="106" customWidth="1"/>
    <col min="9739" max="9739" width="30.28515625" style="106" customWidth="1"/>
    <col min="9740" max="9740" width="9.140625" style="106" customWidth="1"/>
    <col min="9741" max="9984" width="9.140625" style="106"/>
    <col min="9985" max="9985" width="6.140625" style="106" bestFit="1" customWidth="1"/>
    <col min="9986" max="9986" width="14.5703125" style="106" bestFit="1" customWidth="1"/>
    <col min="9987" max="9987" width="40.7109375" style="106" bestFit="1" customWidth="1"/>
    <col min="9988" max="9991" width="15.7109375" style="106" customWidth="1"/>
    <col min="9992" max="9992" width="13.7109375" style="106" customWidth="1"/>
    <col min="9993" max="9993" width="12.85546875" style="106" customWidth="1"/>
    <col min="9994" max="9994" width="11.42578125" style="106" customWidth="1"/>
    <col min="9995" max="9995" width="30.28515625" style="106" customWidth="1"/>
    <col min="9996" max="9996" width="9.140625" style="106" customWidth="1"/>
    <col min="9997" max="10240" width="9.140625" style="106"/>
    <col min="10241" max="10241" width="6.140625" style="106" bestFit="1" customWidth="1"/>
    <col min="10242" max="10242" width="14.5703125" style="106" bestFit="1" customWidth="1"/>
    <col min="10243" max="10243" width="40.7109375" style="106" bestFit="1" customWidth="1"/>
    <col min="10244" max="10247" width="15.7109375" style="106" customWidth="1"/>
    <col min="10248" max="10248" width="13.7109375" style="106" customWidth="1"/>
    <col min="10249" max="10249" width="12.85546875" style="106" customWidth="1"/>
    <col min="10250" max="10250" width="11.42578125" style="106" customWidth="1"/>
    <col min="10251" max="10251" width="30.28515625" style="106" customWidth="1"/>
    <col min="10252" max="10252" width="9.140625" style="106" customWidth="1"/>
    <col min="10253" max="10496" width="9.140625" style="106"/>
    <col min="10497" max="10497" width="6.140625" style="106" bestFit="1" customWidth="1"/>
    <col min="10498" max="10498" width="14.5703125" style="106" bestFit="1" customWidth="1"/>
    <col min="10499" max="10499" width="40.7109375" style="106" bestFit="1" customWidth="1"/>
    <col min="10500" max="10503" width="15.7109375" style="106" customWidth="1"/>
    <col min="10504" max="10504" width="13.7109375" style="106" customWidth="1"/>
    <col min="10505" max="10505" width="12.85546875" style="106" customWidth="1"/>
    <col min="10506" max="10506" width="11.42578125" style="106" customWidth="1"/>
    <col min="10507" max="10507" width="30.28515625" style="106" customWidth="1"/>
    <col min="10508" max="10508" width="9.140625" style="106" customWidth="1"/>
    <col min="10509" max="10752" width="9.140625" style="106"/>
    <col min="10753" max="10753" width="6.140625" style="106" bestFit="1" customWidth="1"/>
    <col min="10754" max="10754" width="14.5703125" style="106" bestFit="1" customWidth="1"/>
    <col min="10755" max="10755" width="40.7109375" style="106" bestFit="1" customWidth="1"/>
    <col min="10756" max="10759" width="15.7109375" style="106" customWidth="1"/>
    <col min="10760" max="10760" width="13.7109375" style="106" customWidth="1"/>
    <col min="10761" max="10761" width="12.85546875" style="106" customWidth="1"/>
    <col min="10762" max="10762" width="11.42578125" style="106" customWidth="1"/>
    <col min="10763" max="10763" width="30.28515625" style="106" customWidth="1"/>
    <col min="10764" max="10764" width="9.140625" style="106" customWidth="1"/>
    <col min="10765" max="11008" width="9.140625" style="106"/>
    <col min="11009" max="11009" width="6.140625" style="106" bestFit="1" customWidth="1"/>
    <col min="11010" max="11010" width="14.5703125" style="106" bestFit="1" customWidth="1"/>
    <col min="11011" max="11011" width="40.7109375" style="106" bestFit="1" customWidth="1"/>
    <col min="11012" max="11015" width="15.7109375" style="106" customWidth="1"/>
    <col min="11016" max="11016" width="13.7109375" style="106" customWidth="1"/>
    <col min="11017" max="11017" width="12.85546875" style="106" customWidth="1"/>
    <col min="11018" max="11018" width="11.42578125" style="106" customWidth="1"/>
    <col min="11019" max="11019" width="30.28515625" style="106" customWidth="1"/>
    <col min="11020" max="11020" width="9.140625" style="106" customWidth="1"/>
    <col min="11021" max="11264" width="9.140625" style="106"/>
    <col min="11265" max="11265" width="6.140625" style="106" bestFit="1" customWidth="1"/>
    <col min="11266" max="11266" width="14.5703125" style="106" bestFit="1" customWidth="1"/>
    <col min="11267" max="11267" width="40.7109375" style="106" bestFit="1" customWidth="1"/>
    <col min="11268" max="11271" width="15.7109375" style="106" customWidth="1"/>
    <col min="11272" max="11272" width="13.7109375" style="106" customWidth="1"/>
    <col min="11273" max="11273" width="12.85546875" style="106" customWidth="1"/>
    <col min="11274" max="11274" width="11.42578125" style="106" customWidth="1"/>
    <col min="11275" max="11275" width="30.28515625" style="106" customWidth="1"/>
    <col min="11276" max="11276" width="9.140625" style="106" customWidth="1"/>
    <col min="11277" max="11520" width="9.140625" style="106"/>
    <col min="11521" max="11521" width="6.140625" style="106" bestFit="1" customWidth="1"/>
    <col min="11522" max="11522" width="14.5703125" style="106" bestFit="1" customWidth="1"/>
    <col min="11523" max="11523" width="40.7109375" style="106" bestFit="1" customWidth="1"/>
    <col min="11524" max="11527" width="15.7109375" style="106" customWidth="1"/>
    <col min="11528" max="11528" width="13.7109375" style="106" customWidth="1"/>
    <col min="11529" max="11529" width="12.85546875" style="106" customWidth="1"/>
    <col min="11530" max="11530" width="11.42578125" style="106" customWidth="1"/>
    <col min="11531" max="11531" width="30.28515625" style="106" customWidth="1"/>
    <col min="11532" max="11532" width="9.140625" style="106" customWidth="1"/>
    <col min="11533" max="11776" width="9.140625" style="106"/>
    <col min="11777" max="11777" width="6.140625" style="106" bestFit="1" customWidth="1"/>
    <col min="11778" max="11778" width="14.5703125" style="106" bestFit="1" customWidth="1"/>
    <col min="11779" max="11779" width="40.7109375" style="106" bestFit="1" customWidth="1"/>
    <col min="11780" max="11783" width="15.7109375" style="106" customWidth="1"/>
    <col min="11784" max="11784" width="13.7109375" style="106" customWidth="1"/>
    <col min="11785" max="11785" width="12.85546875" style="106" customWidth="1"/>
    <col min="11786" max="11786" width="11.42578125" style="106" customWidth="1"/>
    <col min="11787" max="11787" width="30.28515625" style="106" customWidth="1"/>
    <col min="11788" max="11788" width="9.140625" style="106" customWidth="1"/>
    <col min="11789" max="12032" width="9.140625" style="106"/>
    <col min="12033" max="12033" width="6.140625" style="106" bestFit="1" customWidth="1"/>
    <col min="12034" max="12034" width="14.5703125" style="106" bestFit="1" customWidth="1"/>
    <col min="12035" max="12035" width="40.7109375" style="106" bestFit="1" customWidth="1"/>
    <col min="12036" max="12039" width="15.7109375" style="106" customWidth="1"/>
    <col min="12040" max="12040" width="13.7109375" style="106" customWidth="1"/>
    <col min="12041" max="12041" width="12.85546875" style="106" customWidth="1"/>
    <col min="12042" max="12042" width="11.42578125" style="106" customWidth="1"/>
    <col min="12043" max="12043" width="30.28515625" style="106" customWidth="1"/>
    <col min="12044" max="12044" width="9.140625" style="106" customWidth="1"/>
    <col min="12045" max="12288" width="9.140625" style="106"/>
    <col min="12289" max="12289" width="6.140625" style="106" bestFit="1" customWidth="1"/>
    <col min="12290" max="12290" width="14.5703125" style="106" bestFit="1" customWidth="1"/>
    <col min="12291" max="12291" width="40.7109375" style="106" bestFit="1" customWidth="1"/>
    <col min="12292" max="12295" width="15.7109375" style="106" customWidth="1"/>
    <col min="12296" max="12296" width="13.7109375" style="106" customWidth="1"/>
    <col min="12297" max="12297" width="12.85546875" style="106" customWidth="1"/>
    <col min="12298" max="12298" width="11.42578125" style="106" customWidth="1"/>
    <col min="12299" max="12299" width="30.28515625" style="106" customWidth="1"/>
    <col min="12300" max="12300" width="9.140625" style="106" customWidth="1"/>
    <col min="12301" max="12544" width="9.140625" style="106"/>
    <col min="12545" max="12545" width="6.140625" style="106" bestFit="1" customWidth="1"/>
    <col min="12546" max="12546" width="14.5703125" style="106" bestFit="1" customWidth="1"/>
    <col min="12547" max="12547" width="40.7109375" style="106" bestFit="1" customWidth="1"/>
    <col min="12548" max="12551" width="15.7109375" style="106" customWidth="1"/>
    <col min="12552" max="12552" width="13.7109375" style="106" customWidth="1"/>
    <col min="12553" max="12553" width="12.85546875" style="106" customWidth="1"/>
    <col min="12554" max="12554" width="11.42578125" style="106" customWidth="1"/>
    <col min="12555" max="12555" width="30.28515625" style="106" customWidth="1"/>
    <col min="12556" max="12556" width="9.140625" style="106" customWidth="1"/>
    <col min="12557" max="12800" width="9.140625" style="106"/>
    <col min="12801" max="12801" width="6.140625" style="106" bestFit="1" customWidth="1"/>
    <col min="12802" max="12802" width="14.5703125" style="106" bestFit="1" customWidth="1"/>
    <col min="12803" max="12803" width="40.7109375" style="106" bestFit="1" customWidth="1"/>
    <col min="12804" max="12807" width="15.7109375" style="106" customWidth="1"/>
    <col min="12808" max="12808" width="13.7109375" style="106" customWidth="1"/>
    <col min="12809" max="12809" width="12.85546875" style="106" customWidth="1"/>
    <col min="12810" max="12810" width="11.42578125" style="106" customWidth="1"/>
    <col min="12811" max="12811" width="30.28515625" style="106" customWidth="1"/>
    <col min="12812" max="12812" width="9.140625" style="106" customWidth="1"/>
    <col min="12813" max="13056" width="9.140625" style="106"/>
    <col min="13057" max="13057" width="6.140625" style="106" bestFit="1" customWidth="1"/>
    <col min="13058" max="13058" width="14.5703125" style="106" bestFit="1" customWidth="1"/>
    <col min="13059" max="13059" width="40.7109375" style="106" bestFit="1" customWidth="1"/>
    <col min="13060" max="13063" width="15.7109375" style="106" customWidth="1"/>
    <col min="13064" max="13064" width="13.7109375" style="106" customWidth="1"/>
    <col min="13065" max="13065" width="12.85546875" style="106" customWidth="1"/>
    <col min="13066" max="13066" width="11.42578125" style="106" customWidth="1"/>
    <col min="13067" max="13067" width="30.28515625" style="106" customWidth="1"/>
    <col min="13068" max="13068" width="9.140625" style="106" customWidth="1"/>
    <col min="13069" max="13312" width="9.140625" style="106"/>
    <col min="13313" max="13313" width="6.140625" style="106" bestFit="1" customWidth="1"/>
    <col min="13314" max="13314" width="14.5703125" style="106" bestFit="1" customWidth="1"/>
    <col min="13315" max="13315" width="40.7109375" style="106" bestFit="1" customWidth="1"/>
    <col min="13316" max="13319" width="15.7109375" style="106" customWidth="1"/>
    <col min="13320" max="13320" width="13.7109375" style="106" customWidth="1"/>
    <col min="13321" max="13321" width="12.85546875" style="106" customWidth="1"/>
    <col min="13322" max="13322" width="11.42578125" style="106" customWidth="1"/>
    <col min="13323" max="13323" width="30.28515625" style="106" customWidth="1"/>
    <col min="13324" max="13324" width="9.140625" style="106" customWidth="1"/>
    <col min="13325" max="13568" width="9.140625" style="106"/>
    <col min="13569" max="13569" width="6.140625" style="106" bestFit="1" customWidth="1"/>
    <col min="13570" max="13570" width="14.5703125" style="106" bestFit="1" customWidth="1"/>
    <col min="13571" max="13571" width="40.7109375" style="106" bestFit="1" customWidth="1"/>
    <col min="13572" max="13575" width="15.7109375" style="106" customWidth="1"/>
    <col min="13576" max="13576" width="13.7109375" style="106" customWidth="1"/>
    <col min="13577" max="13577" width="12.85546875" style="106" customWidth="1"/>
    <col min="13578" max="13578" width="11.42578125" style="106" customWidth="1"/>
    <col min="13579" max="13579" width="30.28515625" style="106" customWidth="1"/>
    <col min="13580" max="13580" width="9.140625" style="106" customWidth="1"/>
    <col min="13581" max="13824" width="9.140625" style="106"/>
    <col min="13825" max="13825" width="6.140625" style="106" bestFit="1" customWidth="1"/>
    <col min="13826" max="13826" width="14.5703125" style="106" bestFit="1" customWidth="1"/>
    <col min="13827" max="13827" width="40.7109375" style="106" bestFit="1" customWidth="1"/>
    <col min="13828" max="13831" width="15.7109375" style="106" customWidth="1"/>
    <col min="13832" max="13832" width="13.7109375" style="106" customWidth="1"/>
    <col min="13833" max="13833" width="12.85546875" style="106" customWidth="1"/>
    <col min="13834" max="13834" width="11.42578125" style="106" customWidth="1"/>
    <col min="13835" max="13835" width="30.28515625" style="106" customWidth="1"/>
    <col min="13836" max="13836" width="9.140625" style="106" customWidth="1"/>
    <col min="13837" max="14080" width="9.140625" style="106"/>
    <col min="14081" max="14081" width="6.140625" style="106" bestFit="1" customWidth="1"/>
    <col min="14082" max="14082" width="14.5703125" style="106" bestFit="1" customWidth="1"/>
    <col min="14083" max="14083" width="40.7109375" style="106" bestFit="1" customWidth="1"/>
    <col min="14084" max="14087" width="15.7109375" style="106" customWidth="1"/>
    <col min="14088" max="14088" width="13.7109375" style="106" customWidth="1"/>
    <col min="14089" max="14089" width="12.85546875" style="106" customWidth="1"/>
    <col min="14090" max="14090" width="11.42578125" style="106" customWidth="1"/>
    <col min="14091" max="14091" width="30.28515625" style="106" customWidth="1"/>
    <col min="14092" max="14092" width="9.140625" style="106" customWidth="1"/>
    <col min="14093" max="14336" width="9.140625" style="106"/>
    <col min="14337" max="14337" width="6.140625" style="106" bestFit="1" customWidth="1"/>
    <col min="14338" max="14338" width="14.5703125" style="106" bestFit="1" customWidth="1"/>
    <col min="14339" max="14339" width="40.7109375" style="106" bestFit="1" customWidth="1"/>
    <col min="14340" max="14343" width="15.7109375" style="106" customWidth="1"/>
    <col min="14344" max="14344" width="13.7109375" style="106" customWidth="1"/>
    <col min="14345" max="14345" width="12.85546875" style="106" customWidth="1"/>
    <col min="14346" max="14346" width="11.42578125" style="106" customWidth="1"/>
    <col min="14347" max="14347" width="30.28515625" style="106" customWidth="1"/>
    <col min="14348" max="14348" width="9.140625" style="106" customWidth="1"/>
    <col min="14349" max="14592" width="9.140625" style="106"/>
    <col min="14593" max="14593" width="6.140625" style="106" bestFit="1" customWidth="1"/>
    <col min="14594" max="14594" width="14.5703125" style="106" bestFit="1" customWidth="1"/>
    <col min="14595" max="14595" width="40.7109375" style="106" bestFit="1" customWidth="1"/>
    <col min="14596" max="14599" width="15.7109375" style="106" customWidth="1"/>
    <col min="14600" max="14600" width="13.7109375" style="106" customWidth="1"/>
    <col min="14601" max="14601" width="12.85546875" style="106" customWidth="1"/>
    <col min="14602" max="14602" width="11.42578125" style="106" customWidth="1"/>
    <col min="14603" max="14603" width="30.28515625" style="106" customWidth="1"/>
    <col min="14604" max="14604" width="9.140625" style="106" customWidth="1"/>
    <col min="14605" max="14848" width="9.140625" style="106"/>
    <col min="14849" max="14849" width="6.140625" style="106" bestFit="1" customWidth="1"/>
    <col min="14850" max="14850" width="14.5703125" style="106" bestFit="1" customWidth="1"/>
    <col min="14851" max="14851" width="40.7109375" style="106" bestFit="1" customWidth="1"/>
    <col min="14852" max="14855" width="15.7109375" style="106" customWidth="1"/>
    <col min="14856" max="14856" width="13.7109375" style="106" customWidth="1"/>
    <col min="14857" max="14857" width="12.85546875" style="106" customWidth="1"/>
    <col min="14858" max="14858" width="11.42578125" style="106" customWidth="1"/>
    <col min="14859" max="14859" width="30.28515625" style="106" customWidth="1"/>
    <col min="14860" max="14860" width="9.140625" style="106" customWidth="1"/>
    <col min="14861" max="15104" width="9.140625" style="106"/>
    <col min="15105" max="15105" width="6.140625" style="106" bestFit="1" customWidth="1"/>
    <col min="15106" max="15106" width="14.5703125" style="106" bestFit="1" customWidth="1"/>
    <col min="15107" max="15107" width="40.7109375" style="106" bestFit="1" customWidth="1"/>
    <col min="15108" max="15111" width="15.7109375" style="106" customWidth="1"/>
    <col min="15112" max="15112" width="13.7109375" style="106" customWidth="1"/>
    <col min="15113" max="15113" width="12.85546875" style="106" customWidth="1"/>
    <col min="15114" max="15114" width="11.42578125" style="106" customWidth="1"/>
    <col min="15115" max="15115" width="30.28515625" style="106" customWidth="1"/>
    <col min="15116" max="15116" width="9.140625" style="106" customWidth="1"/>
    <col min="15117" max="15360" width="9.140625" style="106"/>
    <col min="15361" max="15361" width="6.140625" style="106" bestFit="1" customWidth="1"/>
    <col min="15362" max="15362" width="14.5703125" style="106" bestFit="1" customWidth="1"/>
    <col min="15363" max="15363" width="40.7109375" style="106" bestFit="1" customWidth="1"/>
    <col min="15364" max="15367" width="15.7109375" style="106" customWidth="1"/>
    <col min="15368" max="15368" width="13.7109375" style="106" customWidth="1"/>
    <col min="15369" max="15369" width="12.85546875" style="106" customWidth="1"/>
    <col min="15370" max="15370" width="11.42578125" style="106" customWidth="1"/>
    <col min="15371" max="15371" width="30.28515625" style="106" customWidth="1"/>
    <col min="15372" max="15372" width="9.140625" style="106" customWidth="1"/>
    <col min="15373" max="15616" width="9.140625" style="106"/>
    <col min="15617" max="15617" width="6.140625" style="106" bestFit="1" customWidth="1"/>
    <col min="15618" max="15618" width="14.5703125" style="106" bestFit="1" customWidth="1"/>
    <col min="15619" max="15619" width="40.7109375" style="106" bestFit="1" customWidth="1"/>
    <col min="15620" max="15623" width="15.7109375" style="106" customWidth="1"/>
    <col min="15624" max="15624" width="13.7109375" style="106" customWidth="1"/>
    <col min="15625" max="15625" width="12.85546875" style="106" customWidth="1"/>
    <col min="15626" max="15626" width="11.42578125" style="106" customWidth="1"/>
    <col min="15627" max="15627" width="30.28515625" style="106" customWidth="1"/>
    <col min="15628" max="15628" width="9.140625" style="106" customWidth="1"/>
    <col min="15629" max="15872" width="9.140625" style="106"/>
    <col min="15873" max="15873" width="6.140625" style="106" bestFit="1" customWidth="1"/>
    <col min="15874" max="15874" width="14.5703125" style="106" bestFit="1" customWidth="1"/>
    <col min="15875" max="15875" width="40.7109375" style="106" bestFit="1" customWidth="1"/>
    <col min="15876" max="15879" width="15.7109375" style="106" customWidth="1"/>
    <col min="15880" max="15880" width="13.7109375" style="106" customWidth="1"/>
    <col min="15881" max="15881" width="12.85546875" style="106" customWidth="1"/>
    <col min="15882" max="15882" width="11.42578125" style="106" customWidth="1"/>
    <col min="15883" max="15883" width="30.28515625" style="106" customWidth="1"/>
    <col min="15884" max="15884" width="9.140625" style="106" customWidth="1"/>
    <col min="15885" max="16128" width="9.140625" style="106"/>
    <col min="16129" max="16129" width="6.140625" style="106" bestFit="1" customWidth="1"/>
    <col min="16130" max="16130" width="14.5703125" style="106" bestFit="1" customWidth="1"/>
    <col min="16131" max="16131" width="40.7109375" style="106" bestFit="1" customWidth="1"/>
    <col min="16132" max="16135" width="15.7109375" style="106" customWidth="1"/>
    <col min="16136" max="16136" width="13.7109375" style="106" customWidth="1"/>
    <col min="16137" max="16137" width="12.85546875" style="106" customWidth="1"/>
    <col min="16138" max="16138" width="11.42578125" style="106" customWidth="1"/>
    <col min="16139" max="16139" width="30.28515625" style="106" customWidth="1"/>
    <col min="16140" max="16140" width="9.140625" style="106" customWidth="1"/>
    <col min="16141" max="16384" width="9.140625" style="106"/>
  </cols>
  <sheetData>
    <row r="1" spans="1:12" ht="46.5" customHeight="1" x14ac:dyDescent="0.25">
      <c r="E1" s="107" t="s">
        <v>280</v>
      </c>
      <c r="F1" s="107"/>
      <c r="G1" s="107"/>
      <c r="H1" s="107"/>
      <c r="I1" s="107"/>
      <c r="J1" s="107"/>
      <c r="K1" s="107"/>
      <c r="L1" s="108"/>
    </row>
    <row r="2" spans="1:12" ht="31.5" customHeight="1" x14ac:dyDescent="0.25">
      <c r="C2" s="109" t="s">
        <v>281</v>
      </c>
      <c r="D2" s="109"/>
      <c r="E2" s="109"/>
      <c r="F2" s="109"/>
      <c r="G2" s="109"/>
      <c r="H2" s="109"/>
      <c r="I2" s="109"/>
      <c r="J2" s="109"/>
    </row>
    <row r="3" spans="1:12" x14ac:dyDescent="0.25">
      <c r="C3" s="110" t="s">
        <v>282</v>
      </c>
      <c r="D3" s="110"/>
      <c r="E3" s="110"/>
      <c r="F3" s="110"/>
      <c r="G3" s="110"/>
      <c r="H3" s="110"/>
      <c r="I3" s="110"/>
      <c r="J3" s="110"/>
    </row>
    <row r="4" spans="1:12" ht="15" customHeight="1" x14ac:dyDescent="0.25"/>
    <row r="5" spans="1:12" ht="15" customHeight="1" x14ac:dyDescent="0.25">
      <c r="A5" s="111" t="s">
        <v>283</v>
      </c>
      <c r="C5" s="112" t="s">
        <v>284</v>
      </c>
      <c r="D5" s="112"/>
      <c r="E5" s="112"/>
      <c r="F5" s="112"/>
      <c r="G5" s="112"/>
      <c r="H5" s="112"/>
      <c r="I5" s="112"/>
      <c r="J5" s="112"/>
      <c r="K5" s="113"/>
    </row>
    <row r="6" spans="1:12" ht="15" customHeight="1" x14ac:dyDescent="0.25">
      <c r="A6" s="114" t="s">
        <v>285</v>
      </c>
      <c r="B6" s="114"/>
      <c r="C6" s="115" t="s">
        <v>286</v>
      </c>
      <c r="D6" s="115"/>
      <c r="E6" s="115"/>
      <c r="F6" s="115"/>
      <c r="G6" s="115"/>
      <c r="H6" s="115"/>
      <c r="I6" s="115"/>
      <c r="J6" s="115"/>
    </row>
    <row r="7" spans="1:12" ht="14.45" customHeight="1" x14ac:dyDescent="0.25">
      <c r="A7" s="111" t="s">
        <v>287</v>
      </c>
      <c r="C7" s="116" t="s">
        <v>288</v>
      </c>
      <c r="D7" s="116"/>
      <c r="E7" s="116"/>
      <c r="F7" s="116"/>
      <c r="G7" s="116"/>
      <c r="H7" s="116"/>
      <c r="I7" s="116"/>
      <c r="J7" s="116"/>
    </row>
    <row r="8" spans="1:12" ht="15" customHeight="1" x14ac:dyDescent="0.25">
      <c r="A8" s="111" t="s">
        <v>289</v>
      </c>
      <c r="C8" s="116" t="s">
        <v>290</v>
      </c>
      <c r="D8" s="116"/>
      <c r="E8" s="116"/>
      <c r="F8" s="116"/>
      <c r="G8" s="116"/>
      <c r="H8" s="116"/>
      <c r="I8" s="116"/>
      <c r="J8" s="116"/>
    </row>
    <row r="9" spans="1:12" ht="15" customHeight="1" x14ac:dyDescent="0.25">
      <c r="A9" s="111" t="s">
        <v>291</v>
      </c>
      <c r="C9" s="116" t="s">
        <v>292</v>
      </c>
      <c r="D9" s="116"/>
      <c r="E9" s="116"/>
      <c r="F9" s="116"/>
      <c r="G9" s="116"/>
      <c r="H9" s="116"/>
      <c r="I9" s="116"/>
      <c r="J9" s="116"/>
    </row>
    <row r="10" spans="1:12" ht="15" customHeight="1" x14ac:dyDescent="0.25"/>
    <row r="11" spans="1:12" ht="15" customHeight="1" x14ac:dyDescent="0.25">
      <c r="A11" s="117" t="s">
        <v>293</v>
      </c>
      <c r="B11" s="118" t="s">
        <v>294</v>
      </c>
      <c r="C11" s="119" t="s">
        <v>295</v>
      </c>
      <c r="D11" s="119" t="s">
        <v>296</v>
      </c>
      <c r="E11" s="117" t="s">
        <v>297</v>
      </c>
      <c r="F11" s="117"/>
      <c r="G11" s="119" t="s">
        <v>298</v>
      </c>
      <c r="H11" s="117" t="s">
        <v>299</v>
      </c>
      <c r="I11" s="117"/>
      <c r="J11" s="119" t="s">
        <v>300</v>
      </c>
      <c r="K11" s="117" t="s">
        <v>301</v>
      </c>
      <c r="L11" s="120"/>
    </row>
    <row r="12" spans="1:12" ht="41.25" customHeight="1" x14ac:dyDescent="0.25">
      <c r="A12" s="117"/>
      <c r="B12" s="121"/>
      <c r="C12" s="119"/>
      <c r="D12" s="117"/>
      <c r="E12" s="122" t="s">
        <v>302</v>
      </c>
      <c r="F12" s="122" t="s">
        <v>303</v>
      </c>
      <c r="G12" s="117"/>
      <c r="H12" s="122" t="s">
        <v>302</v>
      </c>
      <c r="I12" s="122" t="s">
        <v>303</v>
      </c>
      <c r="J12" s="119"/>
      <c r="K12" s="117"/>
      <c r="L12" s="120"/>
    </row>
    <row r="13" spans="1:12" x14ac:dyDescent="0.25">
      <c r="A13" s="123" t="s">
        <v>304</v>
      </c>
      <c r="B13" s="124">
        <v>1</v>
      </c>
      <c r="C13" s="122">
        <v>2</v>
      </c>
      <c r="D13" s="125">
        <v>3</v>
      </c>
      <c r="E13" s="122">
        <v>4</v>
      </c>
      <c r="F13" s="122">
        <v>5</v>
      </c>
      <c r="G13" s="125">
        <v>6</v>
      </c>
      <c r="H13" s="122">
        <v>7</v>
      </c>
      <c r="I13" s="122">
        <v>8</v>
      </c>
      <c r="J13" s="125">
        <v>9</v>
      </c>
      <c r="K13" s="122">
        <v>10</v>
      </c>
      <c r="L13" s="120"/>
    </row>
    <row r="14" spans="1:12" x14ac:dyDescent="0.25">
      <c r="A14" s="117" t="s">
        <v>305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20"/>
    </row>
    <row r="15" spans="1:12" x14ac:dyDescent="0.25">
      <c r="A15" s="123">
        <v>1</v>
      </c>
      <c r="B15" s="126" t="s">
        <v>306</v>
      </c>
      <c r="C15" s="127" t="s">
        <v>307</v>
      </c>
      <c r="D15" s="128">
        <v>18412769.5</v>
      </c>
      <c r="E15" s="129">
        <v>6905109.4000000004</v>
      </c>
      <c r="F15" s="129">
        <v>11507660.1</v>
      </c>
      <c r="G15" s="129">
        <v>0</v>
      </c>
      <c r="H15" s="129">
        <v>0</v>
      </c>
      <c r="I15" s="129">
        <v>0</v>
      </c>
      <c r="J15" s="129">
        <v>0</v>
      </c>
      <c r="K15" s="125" t="s">
        <v>308</v>
      </c>
      <c r="L15" s="120"/>
    </row>
    <row r="16" spans="1:12" x14ac:dyDescent="0.25">
      <c r="A16" s="123">
        <v>2</v>
      </c>
      <c r="B16" s="126" t="s">
        <v>309</v>
      </c>
      <c r="C16" s="127" t="s">
        <v>310</v>
      </c>
      <c r="D16" s="128">
        <v>1102787.6000000001</v>
      </c>
      <c r="E16" s="129">
        <v>123077.5</v>
      </c>
      <c r="F16" s="129">
        <v>979710.1</v>
      </c>
      <c r="G16" s="129">
        <v>0</v>
      </c>
      <c r="H16" s="129">
        <v>0</v>
      </c>
      <c r="I16" s="129">
        <v>0</v>
      </c>
      <c r="J16" s="129">
        <v>0</v>
      </c>
      <c r="K16" s="125" t="s">
        <v>308</v>
      </c>
      <c r="L16" s="120"/>
    </row>
    <row r="17" spans="1:12" x14ac:dyDescent="0.25">
      <c r="A17" s="123">
        <v>3</v>
      </c>
      <c r="B17" s="126" t="s">
        <v>311</v>
      </c>
      <c r="C17" s="127" t="s">
        <v>312</v>
      </c>
      <c r="D17" s="128">
        <v>253236.3</v>
      </c>
      <c r="E17" s="129">
        <v>9239.7999999999993</v>
      </c>
      <c r="F17" s="129">
        <v>243996.5</v>
      </c>
      <c r="G17" s="129">
        <v>0</v>
      </c>
      <c r="H17" s="129">
        <v>0</v>
      </c>
      <c r="I17" s="129">
        <v>0</v>
      </c>
      <c r="J17" s="129">
        <v>0</v>
      </c>
      <c r="K17" s="125" t="s">
        <v>308</v>
      </c>
      <c r="L17" s="120"/>
    </row>
    <row r="18" spans="1:12" x14ac:dyDescent="0.25">
      <c r="A18" s="123">
        <v>4</v>
      </c>
      <c r="B18" s="130" t="s">
        <v>313</v>
      </c>
      <c r="C18" s="131" t="s">
        <v>314</v>
      </c>
      <c r="D18" s="132">
        <v>202528.4</v>
      </c>
      <c r="E18" s="133">
        <v>9239.7999999999993</v>
      </c>
      <c r="F18" s="133">
        <v>193288.6</v>
      </c>
      <c r="G18" s="133">
        <v>0</v>
      </c>
      <c r="H18" s="133">
        <v>0</v>
      </c>
      <c r="I18" s="133">
        <v>0</v>
      </c>
      <c r="J18" s="133">
        <v>0</v>
      </c>
      <c r="K18" s="134"/>
      <c r="L18" s="120"/>
    </row>
    <row r="19" spans="1:12" x14ac:dyDescent="0.25">
      <c r="A19" s="123">
        <v>5</v>
      </c>
      <c r="B19" s="130" t="s">
        <v>315</v>
      </c>
      <c r="C19" s="131" t="s">
        <v>316</v>
      </c>
      <c r="D19" s="132">
        <v>50707.9</v>
      </c>
      <c r="E19" s="133">
        <v>0</v>
      </c>
      <c r="F19" s="133">
        <v>50707.9</v>
      </c>
      <c r="G19" s="133">
        <v>0</v>
      </c>
      <c r="H19" s="133">
        <v>0</v>
      </c>
      <c r="I19" s="133">
        <v>0</v>
      </c>
      <c r="J19" s="133">
        <v>0</v>
      </c>
      <c r="K19" s="134"/>
      <c r="L19" s="120"/>
    </row>
    <row r="20" spans="1:12" x14ac:dyDescent="0.25">
      <c r="A20" s="123">
        <v>6</v>
      </c>
      <c r="B20" s="126" t="s">
        <v>317</v>
      </c>
      <c r="C20" s="127" t="s">
        <v>318</v>
      </c>
      <c r="D20" s="128">
        <v>223601.4</v>
      </c>
      <c r="E20" s="129">
        <v>84701.4</v>
      </c>
      <c r="F20" s="129">
        <v>138900</v>
      </c>
      <c r="G20" s="129">
        <v>0</v>
      </c>
      <c r="H20" s="129">
        <v>0</v>
      </c>
      <c r="I20" s="129">
        <v>0</v>
      </c>
      <c r="J20" s="129">
        <v>0</v>
      </c>
      <c r="K20" s="125" t="s">
        <v>308</v>
      </c>
      <c r="L20" s="120"/>
    </row>
    <row r="21" spans="1:12" x14ac:dyDescent="0.25">
      <c r="A21" s="123">
        <v>7</v>
      </c>
      <c r="B21" s="130" t="s">
        <v>319</v>
      </c>
      <c r="C21" s="131" t="s">
        <v>320</v>
      </c>
      <c r="D21" s="132">
        <v>58962.6</v>
      </c>
      <c r="E21" s="133">
        <v>43363.3</v>
      </c>
      <c r="F21" s="133">
        <v>15599.3</v>
      </c>
      <c r="G21" s="133">
        <v>0</v>
      </c>
      <c r="H21" s="133">
        <v>0</v>
      </c>
      <c r="I21" s="133">
        <v>0</v>
      </c>
      <c r="J21" s="133">
        <v>0</v>
      </c>
      <c r="K21" s="134"/>
      <c r="L21" s="120"/>
    </row>
    <row r="22" spans="1:12" x14ac:dyDescent="0.25">
      <c r="A22" s="123">
        <v>8</v>
      </c>
      <c r="B22" s="130" t="s">
        <v>321</v>
      </c>
      <c r="C22" s="131" t="s">
        <v>322</v>
      </c>
      <c r="D22" s="132">
        <v>128216.5</v>
      </c>
      <c r="E22" s="133">
        <v>14710.4</v>
      </c>
      <c r="F22" s="133">
        <v>113506.1</v>
      </c>
      <c r="G22" s="133">
        <v>0</v>
      </c>
      <c r="H22" s="133">
        <v>0</v>
      </c>
      <c r="I22" s="133">
        <v>0</v>
      </c>
      <c r="J22" s="133">
        <v>0</v>
      </c>
      <c r="K22" s="134"/>
      <c r="L22" s="120"/>
    </row>
    <row r="23" spans="1:12" x14ac:dyDescent="0.25">
      <c r="A23" s="123">
        <v>9</v>
      </c>
      <c r="B23" s="130" t="s">
        <v>323</v>
      </c>
      <c r="C23" s="131" t="s">
        <v>324</v>
      </c>
      <c r="D23" s="132">
        <v>23540.3</v>
      </c>
      <c r="E23" s="133">
        <v>22158.2</v>
      </c>
      <c r="F23" s="133">
        <v>1382.1</v>
      </c>
      <c r="G23" s="133">
        <v>0</v>
      </c>
      <c r="H23" s="133">
        <v>0</v>
      </c>
      <c r="I23" s="133">
        <v>0</v>
      </c>
      <c r="J23" s="133">
        <v>0</v>
      </c>
      <c r="K23" s="134"/>
      <c r="L23" s="120"/>
    </row>
    <row r="24" spans="1:12" ht="38.25" x14ac:dyDescent="0.25">
      <c r="A24" s="123">
        <v>10</v>
      </c>
      <c r="B24" s="130" t="s">
        <v>325</v>
      </c>
      <c r="C24" s="131" t="s">
        <v>326</v>
      </c>
      <c r="D24" s="132">
        <v>12882</v>
      </c>
      <c r="E24" s="133">
        <v>4469.5</v>
      </c>
      <c r="F24" s="133">
        <v>8412.5</v>
      </c>
      <c r="G24" s="133">
        <v>0</v>
      </c>
      <c r="H24" s="133">
        <v>0</v>
      </c>
      <c r="I24" s="133">
        <v>0</v>
      </c>
      <c r="J24" s="133">
        <v>0</v>
      </c>
      <c r="K24" s="134"/>
      <c r="L24" s="120"/>
    </row>
    <row r="25" spans="1:12" x14ac:dyDescent="0.25">
      <c r="A25" s="123">
        <v>11</v>
      </c>
      <c r="B25" s="126" t="s">
        <v>327</v>
      </c>
      <c r="C25" s="127" t="s">
        <v>328</v>
      </c>
      <c r="D25" s="128">
        <v>329</v>
      </c>
      <c r="E25" s="129">
        <v>0</v>
      </c>
      <c r="F25" s="129">
        <v>329</v>
      </c>
      <c r="G25" s="129">
        <v>0</v>
      </c>
      <c r="H25" s="129">
        <v>0</v>
      </c>
      <c r="I25" s="129">
        <v>0</v>
      </c>
      <c r="J25" s="129">
        <v>0</v>
      </c>
      <c r="K25" s="125" t="s">
        <v>308</v>
      </c>
      <c r="L25" s="120"/>
    </row>
    <row r="26" spans="1:12" x14ac:dyDescent="0.25">
      <c r="A26" s="123">
        <v>12</v>
      </c>
      <c r="B26" s="126" t="s">
        <v>329</v>
      </c>
      <c r="C26" s="127" t="s">
        <v>330</v>
      </c>
      <c r="D26" s="128">
        <v>329</v>
      </c>
      <c r="E26" s="129">
        <v>0</v>
      </c>
      <c r="F26" s="129">
        <v>329</v>
      </c>
      <c r="G26" s="129">
        <v>0</v>
      </c>
      <c r="H26" s="129">
        <v>0</v>
      </c>
      <c r="I26" s="129">
        <v>0</v>
      </c>
      <c r="J26" s="129">
        <v>0</v>
      </c>
      <c r="K26" s="125" t="s">
        <v>308</v>
      </c>
      <c r="L26" s="120"/>
    </row>
    <row r="27" spans="1:12" x14ac:dyDescent="0.25">
      <c r="A27" s="123">
        <v>13</v>
      </c>
      <c r="B27" s="130" t="s">
        <v>331</v>
      </c>
      <c r="C27" s="131" t="s">
        <v>332</v>
      </c>
      <c r="D27" s="132">
        <v>328.5</v>
      </c>
      <c r="E27" s="133">
        <v>0</v>
      </c>
      <c r="F27" s="133">
        <v>328.5</v>
      </c>
      <c r="G27" s="133">
        <v>0</v>
      </c>
      <c r="H27" s="133">
        <v>0</v>
      </c>
      <c r="I27" s="133">
        <v>0</v>
      </c>
      <c r="J27" s="133">
        <v>0</v>
      </c>
      <c r="K27" s="134"/>
      <c r="L27" s="120"/>
    </row>
    <row r="28" spans="1:12" ht="25.5" x14ac:dyDescent="0.25">
      <c r="A28" s="123">
        <v>14</v>
      </c>
      <c r="B28" s="126" t="s">
        <v>333</v>
      </c>
      <c r="C28" s="127" t="s">
        <v>334</v>
      </c>
      <c r="D28" s="128">
        <v>0.5</v>
      </c>
      <c r="E28" s="129">
        <v>0</v>
      </c>
      <c r="F28" s="129">
        <v>0.5</v>
      </c>
      <c r="G28" s="129">
        <v>0</v>
      </c>
      <c r="H28" s="129">
        <v>0</v>
      </c>
      <c r="I28" s="129">
        <v>0</v>
      </c>
      <c r="J28" s="129">
        <v>0</v>
      </c>
      <c r="K28" s="125" t="s">
        <v>308</v>
      </c>
      <c r="L28" s="120"/>
    </row>
    <row r="29" spans="1:12" ht="25.5" x14ac:dyDescent="0.25">
      <c r="A29" s="123">
        <v>15</v>
      </c>
      <c r="B29" s="130" t="s">
        <v>335</v>
      </c>
      <c r="C29" s="131" t="s">
        <v>336</v>
      </c>
      <c r="D29" s="132">
        <v>0.5</v>
      </c>
      <c r="E29" s="133">
        <v>0</v>
      </c>
      <c r="F29" s="133">
        <v>0.5</v>
      </c>
      <c r="G29" s="133">
        <v>0</v>
      </c>
      <c r="H29" s="133">
        <v>0</v>
      </c>
      <c r="I29" s="133">
        <v>0</v>
      </c>
      <c r="J29" s="133">
        <v>0</v>
      </c>
      <c r="K29" s="134"/>
      <c r="L29" s="120"/>
    </row>
    <row r="30" spans="1:12" ht="25.5" x14ac:dyDescent="0.25">
      <c r="A30" s="123">
        <v>16</v>
      </c>
      <c r="B30" s="126" t="s">
        <v>337</v>
      </c>
      <c r="C30" s="127" t="s">
        <v>338</v>
      </c>
      <c r="D30" s="128">
        <v>36472</v>
      </c>
      <c r="E30" s="129">
        <v>21995.1</v>
      </c>
      <c r="F30" s="129">
        <v>14476.9</v>
      </c>
      <c r="G30" s="129">
        <v>0</v>
      </c>
      <c r="H30" s="129">
        <v>0</v>
      </c>
      <c r="I30" s="129">
        <v>0</v>
      </c>
      <c r="J30" s="129">
        <v>0</v>
      </c>
      <c r="K30" s="125" t="s">
        <v>308</v>
      </c>
      <c r="L30" s="120"/>
    </row>
    <row r="31" spans="1:12" x14ac:dyDescent="0.25">
      <c r="A31" s="123">
        <v>17</v>
      </c>
      <c r="B31" s="126" t="s">
        <v>339</v>
      </c>
      <c r="C31" s="127" t="s">
        <v>340</v>
      </c>
      <c r="D31" s="128">
        <v>36472</v>
      </c>
      <c r="E31" s="129">
        <v>21995.1</v>
      </c>
      <c r="F31" s="129">
        <v>14476.9</v>
      </c>
      <c r="G31" s="129">
        <v>0</v>
      </c>
      <c r="H31" s="129">
        <v>0</v>
      </c>
      <c r="I31" s="129">
        <v>0</v>
      </c>
      <c r="J31" s="129">
        <v>0</v>
      </c>
      <c r="K31" s="125" t="s">
        <v>308</v>
      </c>
      <c r="L31" s="120"/>
    </row>
    <row r="32" spans="1:12" x14ac:dyDescent="0.25">
      <c r="A32" s="123">
        <v>18</v>
      </c>
      <c r="B32" s="126" t="s">
        <v>341</v>
      </c>
      <c r="C32" s="127" t="s">
        <v>342</v>
      </c>
      <c r="D32" s="128">
        <v>473.2</v>
      </c>
      <c r="E32" s="129">
        <v>0</v>
      </c>
      <c r="F32" s="129">
        <v>473.2</v>
      </c>
      <c r="G32" s="129">
        <v>0</v>
      </c>
      <c r="H32" s="129">
        <v>0</v>
      </c>
      <c r="I32" s="129">
        <v>0</v>
      </c>
      <c r="J32" s="129">
        <v>0</v>
      </c>
      <c r="K32" s="125" t="s">
        <v>308</v>
      </c>
      <c r="L32" s="120"/>
    </row>
    <row r="33" spans="1:12" x14ac:dyDescent="0.25">
      <c r="A33" s="123">
        <v>19</v>
      </c>
      <c r="B33" s="130" t="s">
        <v>343</v>
      </c>
      <c r="C33" s="131" t="s">
        <v>344</v>
      </c>
      <c r="D33" s="132">
        <v>473.2</v>
      </c>
      <c r="E33" s="133">
        <v>0</v>
      </c>
      <c r="F33" s="133">
        <v>473.2</v>
      </c>
      <c r="G33" s="133">
        <v>0</v>
      </c>
      <c r="H33" s="133">
        <v>0</v>
      </c>
      <c r="I33" s="133">
        <v>0</v>
      </c>
      <c r="J33" s="133">
        <v>0</v>
      </c>
      <c r="K33" s="134"/>
      <c r="L33" s="120"/>
    </row>
    <row r="34" spans="1:12" x14ac:dyDescent="0.25">
      <c r="A34" s="123">
        <v>20</v>
      </c>
      <c r="B34" s="130" t="s">
        <v>345</v>
      </c>
      <c r="C34" s="131" t="s">
        <v>346</v>
      </c>
      <c r="D34" s="132">
        <v>35998.800000000003</v>
      </c>
      <c r="E34" s="133">
        <v>21995.1</v>
      </c>
      <c r="F34" s="133">
        <v>14003.7</v>
      </c>
      <c r="G34" s="133">
        <v>0</v>
      </c>
      <c r="H34" s="133">
        <v>0</v>
      </c>
      <c r="I34" s="133">
        <v>0</v>
      </c>
      <c r="J34" s="133">
        <v>0</v>
      </c>
      <c r="K34" s="134"/>
      <c r="L34" s="120"/>
    </row>
    <row r="35" spans="1:12" ht="25.5" x14ac:dyDescent="0.25">
      <c r="A35" s="123">
        <v>21</v>
      </c>
      <c r="B35" s="126" t="s">
        <v>347</v>
      </c>
      <c r="C35" s="127" t="s">
        <v>348</v>
      </c>
      <c r="D35" s="128">
        <v>589148.9</v>
      </c>
      <c r="E35" s="129">
        <v>7141.2</v>
      </c>
      <c r="F35" s="129">
        <v>582007.69999999995</v>
      </c>
      <c r="G35" s="129">
        <v>0</v>
      </c>
      <c r="H35" s="129">
        <v>0</v>
      </c>
      <c r="I35" s="129">
        <v>0</v>
      </c>
      <c r="J35" s="129">
        <v>0</v>
      </c>
      <c r="K35" s="125" t="s">
        <v>308</v>
      </c>
      <c r="L35" s="120"/>
    </row>
    <row r="36" spans="1:12" ht="25.5" x14ac:dyDescent="0.25">
      <c r="A36" s="123">
        <v>22</v>
      </c>
      <c r="B36" s="126" t="s">
        <v>349</v>
      </c>
      <c r="C36" s="127" t="s">
        <v>350</v>
      </c>
      <c r="D36" s="128">
        <v>33977.699999999997</v>
      </c>
      <c r="E36" s="129">
        <v>7141.2</v>
      </c>
      <c r="F36" s="129">
        <v>26836.5</v>
      </c>
      <c r="G36" s="129">
        <v>0</v>
      </c>
      <c r="H36" s="129">
        <v>0</v>
      </c>
      <c r="I36" s="129">
        <v>0</v>
      </c>
      <c r="J36" s="129">
        <v>0</v>
      </c>
      <c r="K36" s="125" t="s">
        <v>308</v>
      </c>
      <c r="L36" s="120"/>
    </row>
    <row r="37" spans="1:12" x14ac:dyDescent="0.25">
      <c r="A37" s="123">
        <v>23</v>
      </c>
      <c r="B37" s="130" t="s">
        <v>351</v>
      </c>
      <c r="C37" s="131" t="s">
        <v>352</v>
      </c>
      <c r="D37" s="132">
        <v>14193.5</v>
      </c>
      <c r="E37" s="133">
        <v>7141.2</v>
      </c>
      <c r="F37" s="133">
        <v>7052.3</v>
      </c>
      <c r="G37" s="133">
        <v>0</v>
      </c>
      <c r="H37" s="133">
        <v>0</v>
      </c>
      <c r="I37" s="133">
        <v>0</v>
      </c>
      <c r="J37" s="133">
        <v>0</v>
      </c>
      <c r="K37" s="134"/>
      <c r="L37" s="120"/>
    </row>
    <row r="38" spans="1:12" ht="25.5" x14ac:dyDescent="0.25">
      <c r="A38" s="123">
        <v>24</v>
      </c>
      <c r="B38" s="130" t="s">
        <v>353</v>
      </c>
      <c r="C38" s="131" t="s">
        <v>354</v>
      </c>
      <c r="D38" s="132">
        <v>19784.2</v>
      </c>
      <c r="E38" s="133">
        <v>0</v>
      </c>
      <c r="F38" s="133">
        <v>19784.2</v>
      </c>
      <c r="G38" s="133">
        <v>0</v>
      </c>
      <c r="H38" s="133">
        <v>0</v>
      </c>
      <c r="I38" s="133">
        <v>0</v>
      </c>
      <c r="J38" s="133">
        <v>0</v>
      </c>
      <c r="K38" s="134"/>
      <c r="L38" s="120"/>
    </row>
    <row r="39" spans="1:12" ht="25.5" x14ac:dyDescent="0.25">
      <c r="A39" s="123">
        <v>25</v>
      </c>
      <c r="B39" s="126" t="s">
        <v>355</v>
      </c>
      <c r="C39" s="127" t="s">
        <v>356</v>
      </c>
      <c r="D39" s="128">
        <v>555171.19999999995</v>
      </c>
      <c r="E39" s="129">
        <v>0</v>
      </c>
      <c r="F39" s="129">
        <v>555171.19999999995</v>
      </c>
      <c r="G39" s="129">
        <v>0</v>
      </c>
      <c r="H39" s="129">
        <v>0</v>
      </c>
      <c r="I39" s="129">
        <v>0</v>
      </c>
      <c r="J39" s="129">
        <v>0</v>
      </c>
      <c r="K39" s="125" t="s">
        <v>308</v>
      </c>
      <c r="L39" s="120"/>
    </row>
    <row r="40" spans="1:12" ht="25.5" x14ac:dyDescent="0.25">
      <c r="A40" s="123">
        <v>26</v>
      </c>
      <c r="B40" s="130" t="s">
        <v>357</v>
      </c>
      <c r="C40" s="131" t="s">
        <v>356</v>
      </c>
      <c r="D40" s="132">
        <v>555171.19999999995</v>
      </c>
      <c r="E40" s="133">
        <v>0</v>
      </c>
      <c r="F40" s="133">
        <v>555171.19999999995</v>
      </c>
      <c r="G40" s="133">
        <v>0</v>
      </c>
      <c r="H40" s="133">
        <v>0</v>
      </c>
      <c r="I40" s="133">
        <v>0</v>
      </c>
      <c r="J40" s="133">
        <v>0</v>
      </c>
      <c r="K40" s="134"/>
      <c r="L40" s="120"/>
    </row>
    <row r="41" spans="1:12" x14ac:dyDescent="0.25">
      <c r="A41" s="123">
        <v>27</v>
      </c>
      <c r="B41" s="126" t="s">
        <v>358</v>
      </c>
      <c r="C41" s="127" t="s">
        <v>359</v>
      </c>
      <c r="D41" s="128">
        <v>10676701.4</v>
      </c>
      <c r="E41" s="129">
        <v>148751.4</v>
      </c>
      <c r="F41" s="129">
        <v>10527950</v>
      </c>
      <c r="G41" s="129">
        <v>0</v>
      </c>
      <c r="H41" s="129">
        <v>0</v>
      </c>
      <c r="I41" s="129">
        <v>0</v>
      </c>
      <c r="J41" s="129">
        <v>0</v>
      </c>
      <c r="K41" s="125" t="s">
        <v>308</v>
      </c>
      <c r="L41" s="120"/>
    </row>
    <row r="42" spans="1:12" x14ac:dyDescent="0.25">
      <c r="A42" s="123">
        <v>28</v>
      </c>
      <c r="B42" s="126" t="s">
        <v>360</v>
      </c>
      <c r="C42" s="127" t="s">
        <v>361</v>
      </c>
      <c r="D42" s="128">
        <v>10676701.4</v>
      </c>
      <c r="E42" s="129">
        <v>148751.4</v>
      </c>
      <c r="F42" s="129">
        <v>10527950</v>
      </c>
      <c r="G42" s="129">
        <v>0</v>
      </c>
      <c r="H42" s="129">
        <v>0</v>
      </c>
      <c r="I42" s="129">
        <v>0</v>
      </c>
      <c r="J42" s="129">
        <v>0</v>
      </c>
      <c r="K42" s="125" t="s">
        <v>308</v>
      </c>
      <c r="L42" s="120"/>
    </row>
    <row r="43" spans="1:12" x14ac:dyDescent="0.25">
      <c r="A43" s="123">
        <v>29</v>
      </c>
      <c r="B43" s="126" t="s">
        <v>362</v>
      </c>
      <c r="C43" s="127" t="s">
        <v>363</v>
      </c>
      <c r="D43" s="128">
        <v>10676701.4</v>
      </c>
      <c r="E43" s="129">
        <v>148751.4</v>
      </c>
      <c r="F43" s="129">
        <v>10527950</v>
      </c>
      <c r="G43" s="129">
        <v>0</v>
      </c>
      <c r="H43" s="129">
        <v>0</v>
      </c>
      <c r="I43" s="129">
        <v>0</v>
      </c>
      <c r="J43" s="129">
        <v>0</v>
      </c>
      <c r="K43" s="125" t="s">
        <v>308</v>
      </c>
      <c r="L43" s="120"/>
    </row>
    <row r="44" spans="1:12" x14ac:dyDescent="0.25">
      <c r="A44" s="123">
        <v>30</v>
      </c>
      <c r="B44" s="126" t="s">
        <v>364</v>
      </c>
      <c r="C44" s="127" t="s">
        <v>361</v>
      </c>
      <c r="D44" s="128">
        <v>10676701.4</v>
      </c>
      <c r="E44" s="129">
        <v>148751.4</v>
      </c>
      <c r="F44" s="129">
        <v>10527950</v>
      </c>
      <c r="G44" s="129">
        <v>0</v>
      </c>
      <c r="H44" s="129">
        <v>0</v>
      </c>
      <c r="I44" s="129">
        <v>0</v>
      </c>
      <c r="J44" s="129">
        <v>0</v>
      </c>
      <c r="K44" s="125" t="s">
        <v>308</v>
      </c>
      <c r="L44" s="120"/>
    </row>
    <row r="45" spans="1:12" ht="25.5" x14ac:dyDescent="0.25">
      <c r="A45" s="123">
        <v>31</v>
      </c>
      <c r="B45" s="130" t="s">
        <v>365</v>
      </c>
      <c r="C45" s="131" t="s">
        <v>366</v>
      </c>
      <c r="D45" s="132">
        <v>148751.4</v>
      </c>
      <c r="E45" s="133">
        <v>148751.4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4"/>
      <c r="L45" s="120"/>
    </row>
    <row r="46" spans="1:12" ht="25.5" x14ac:dyDescent="0.25">
      <c r="A46" s="123">
        <v>32</v>
      </c>
      <c r="B46" s="130" t="s">
        <v>367</v>
      </c>
      <c r="C46" s="131" t="s">
        <v>368</v>
      </c>
      <c r="D46" s="132">
        <v>1262.8</v>
      </c>
      <c r="E46" s="133">
        <v>0</v>
      </c>
      <c r="F46" s="133">
        <v>1262.8</v>
      </c>
      <c r="G46" s="133">
        <v>0</v>
      </c>
      <c r="H46" s="133">
        <v>0</v>
      </c>
      <c r="I46" s="133">
        <v>0</v>
      </c>
      <c r="J46" s="133">
        <v>0</v>
      </c>
      <c r="K46" s="134"/>
      <c r="L46" s="120"/>
    </row>
    <row r="47" spans="1:12" x14ac:dyDescent="0.25">
      <c r="A47" s="123">
        <v>33</v>
      </c>
      <c r="B47" s="130" t="s">
        <v>369</v>
      </c>
      <c r="C47" s="131" t="s">
        <v>370</v>
      </c>
      <c r="D47" s="132">
        <v>10526687.199999999</v>
      </c>
      <c r="E47" s="133">
        <v>0</v>
      </c>
      <c r="F47" s="133">
        <v>10526687.199999999</v>
      </c>
      <c r="G47" s="133">
        <v>0</v>
      </c>
      <c r="H47" s="133">
        <v>0</v>
      </c>
      <c r="I47" s="133">
        <v>0</v>
      </c>
      <c r="J47" s="133">
        <v>0</v>
      </c>
      <c r="K47" s="134"/>
      <c r="L47" s="120"/>
    </row>
    <row r="48" spans="1:12" ht="25.5" x14ac:dyDescent="0.25">
      <c r="A48" s="123">
        <v>34</v>
      </c>
      <c r="B48" s="126" t="s">
        <v>371</v>
      </c>
      <c r="C48" s="127" t="s">
        <v>372</v>
      </c>
      <c r="D48" s="128">
        <v>6633280.5</v>
      </c>
      <c r="E48" s="129">
        <v>6633280.5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5" t="s">
        <v>308</v>
      </c>
      <c r="L48" s="120"/>
    </row>
    <row r="49" spans="1:12" x14ac:dyDescent="0.25">
      <c r="A49" s="123">
        <v>35</v>
      </c>
      <c r="B49" s="126" t="s">
        <v>373</v>
      </c>
      <c r="C49" s="127" t="s">
        <v>374</v>
      </c>
      <c r="D49" s="128">
        <v>6633280.5</v>
      </c>
      <c r="E49" s="129">
        <v>6633280.5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5" t="s">
        <v>308</v>
      </c>
      <c r="L49" s="120"/>
    </row>
    <row r="50" spans="1:12" x14ac:dyDescent="0.25">
      <c r="A50" s="123">
        <v>36</v>
      </c>
      <c r="B50" s="126" t="s">
        <v>375</v>
      </c>
      <c r="C50" s="127" t="s">
        <v>376</v>
      </c>
      <c r="D50" s="128">
        <v>6633280.5</v>
      </c>
      <c r="E50" s="129">
        <v>6633280.5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5" t="s">
        <v>308</v>
      </c>
      <c r="L50" s="120"/>
    </row>
    <row r="51" spans="1:12" x14ac:dyDescent="0.25">
      <c r="A51" s="123">
        <v>37</v>
      </c>
      <c r="B51" s="126" t="s">
        <v>377</v>
      </c>
      <c r="C51" s="127" t="s">
        <v>378</v>
      </c>
      <c r="D51" s="128">
        <v>6633280.5</v>
      </c>
      <c r="E51" s="129">
        <v>6633280.5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5" t="s">
        <v>308</v>
      </c>
      <c r="L51" s="120"/>
    </row>
    <row r="52" spans="1:12" x14ac:dyDescent="0.25">
      <c r="A52" s="123">
        <v>38</v>
      </c>
      <c r="B52" s="130" t="s">
        <v>379</v>
      </c>
      <c r="C52" s="131" t="s">
        <v>380</v>
      </c>
      <c r="D52" s="132">
        <v>6633280.5</v>
      </c>
      <c r="E52" s="133">
        <v>6633280.5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4"/>
      <c r="L52" s="120"/>
    </row>
    <row r="53" spans="1:12" x14ac:dyDescent="0.25">
      <c r="A53" s="123">
        <v>39</v>
      </c>
      <c r="B53" s="126" t="s">
        <v>306</v>
      </c>
      <c r="C53" s="127" t="s">
        <v>381</v>
      </c>
      <c r="D53" s="128">
        <v>18412769.5</v>
      </c>
      <c r="E53" s="129">
        <v>6905109.4000000004</v>
      </c>
      <c r="F53" s="129">
        <v>11507660.1</v>
      </c>
      <c r="G53" s="129">
        <v>0</v>
      </c>
      <c r="H53" s="129">
        <v>0</v>
      </c>
      <c r="I53" s="129">
        <v>0</v>
      </c>
      <c r="J53" s="129">
        <v>0</v>
      </c>
      <c r="K53" s="125"/>
      <c r="L53" s="120"/>
    </row>
    <row r="54" spans="1:12" x14ac:dyDescent="0.25">
      <c r="A54" s="123">
        <v>40</v>
      </c>
      <c r="B54" s="126" t="s">
        <v>306</v>
      </c>
      <c r="C54" s="127" t="s">
        <v>382</v>
      </c>
      <c r="D54" s="128">
        <v>18412769.5</v>
      </c>
      <c r="E54" s="129">
        <v>6905109.4000000004</v>
      </c>
      <c r="F54" s="129">
        <v>11507660.1</v>
      </c>
      <c r="G54" s="129">
        <v>0</v>
      </c>
      <c r="H54" s="129">
        <v>0</v>
      </c>
      <c r="I54" s="129">
        <v>0</v>
      </c>
      <c r="J54" s="129">
        <v>0</v>
      </c>
      <c r="K54" s="125"/>
      <c r="L54" s="120"/>
    </row>
    <row r="55" spans="1:12" x14ac:dyDescent="0.25">
      <c r="C55" s="135"/>
    </row>
    <row r="56" spans="1:12" x14ac:dyDescent="0.25">
      <c r="C56" s="135"/>
    </row>
    <row r="57" spans="1:12" ht="15" customHeight="1" x14ac:dyDescent="0.25">
      <c r="C57" s="136"/>
    </row>
  </sheetData>
  <mergeCells count="19">
    <mergeCell ref="J11:J12"/>
    <mergeCell ref="K11:K12"/>
    <mergeCell ref="A14:K14"/>
    <mergeCell ref="C7:J7"/>
    <mergeCell ref="C8:J8"/>
    <mergeCell ref="C9:J9"/>
    <mergeCell ref="A11:A12"/>
    <mergeCell ref="B11:B12"/>
    <mergeCell ref="C11:C12"/>
    <mergeCell ref="D11:D12"/>
    <mergeCell ref="E11:F11"/>
    <mergeCell ref="G11:G12"/>
    <mergeCell ref="H11:I11"/>
    <mergeCell ref="E1:K1"/>
    <mergeCell ref="C2:J2"/>
    <mergeCell ref="C3:J3"/>
    <mergeCell ref="C5:J5"/>
    <mergeCell ref="A6:B6"/>
    <mergeCell ref="C6:J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XFD1048576"/>
    </sheetView>
  </sheetViews>
  <sheetFormatPr defaultRowHeight="15" x14ac:dyDescent="0.25"/>
  <cols>
    <col min="1" max="1" width="3.85546875" style="137" customWidth="1"/>
    <col min="2" max="2" width="6.28515625" style="137" customWidth="1"/>
    <col min="3" max="3" width="4.7109375" style="137" customWidth="1"/>
    <col min="4" max="4" width="59.7109375" style="137" customWidth="1"/>
    <col min="5" max="5" width="8" style="137" customWidth="1"/>
    <col min="6" max="9" width="13.85546875" style="137" customWidth="1"/>
    <col min="10" max="256" width="9.140625" style="137"/>
    <col min="257" max="257" width="3.85546875" style="137" customWidth="1"/>
    <col min="258" max="258" width="6.28515625" style="137" customWidth="1"/>
    <col min="259" max="259" width="4.7109375" style="137" customWidth="1"/>
    <col min="260" max="260" width="59.7109375" style="137" customWidth="1"/>
    <col min="261" max="261" width="8" style="137" customWidth="1"/>
    <col min="262" max="265" width="13.85546875" style="137" customWidth="1"/>
    <col min="266" max="512" width="9.140625" style="137"/>
    <col min="513" max="513" width="3.85546875" style="137" customWidth="1"/>
    <col min="514" max="514" width="6.28515625" style="137" customWidth="1"/>
    <col min="515" max="515" width="4.7109375" style="137" customWidth="1"/>
    <col min="516" max="516" width="59.7109375" style="137" customWidth="1"/>
    <col min="517" max="517" width="8" style="137" customWidth="1"/>
    <col min="518" max="521" width="13.85546875" style="137" customWidth="1"/>
    <col min="522" max="768" width="9.140625" style="137"/>
    <col min="769" max="769" width="3.85546875" style="137" customWidth="1"/>
    <col min="770" max="770" width="6.28515625" style="137" customWidth="1"/>
    <col min="771" max="771" width="4.7109375" style="137" customWidth="1"/>
    <col min="772" max="772" width="59.7109375" style="137" customWidth="1"/>
    <col min="773" max="773" width="8" style="137" customWidth="1"/>
    <col min="774" max="777" width="13.85546875" style="137" customWidth="1"/>
    <col min="778" max="1024" width="9.140625" style="137"/>
    <col min="1025" max="1025" width="3.85546875" style="137" customWidth="1"/>
    <col min="1026" max="1026" width="6.28515625" style="137" customWidth="1"/>
    <col min="1027" max="1027" width="4.7109375" style="137" customWidth="1"/>
    <col min="1028" max="1028" width="59.7109375" style="137" customWidth="1"/>
    <col min="1029" max="1029" width="8" style="137" customWidth="1"/>
    <col min="1030" max="1033" width="13.85546875" style="137" customWidth="1"/>
    <col min="1034" max="1280" width="9.140625" style="137"/>
    <col min="1281" max="1281" width="3.85546875" style="137" customWidth="1"/>
    <col min="1282" max="1282" width="6.28515625" style="137" customWidth="1"/>
    <col min="1283" max="1283" width="4.7109375" style="137" customWidth="1"/>
    <col min="1284" max="1284" width="59.7109375" style="137" customWidth="1"/>
    <col min="1285" max="1285" width="8" style="137" customWidth="1"/>
    <col min="1286" max="1289" width="13.85546875" style="137" customWidth="1"/>
    <col min="1290" max="1536" width="9.140625" style="137"/>
    <col min="1537" max="1537" width="3.85546875" style="137" customWidth="1"/>
    <col min="1538" max="1538" width="6.28515625" style="137" customWidth="1"/>
    <col min="1539" max="1539" width="4.7109375" style="137" customWidth="1"/>
    <col min="1540" max="1540" width="59.7109375" style="137" customWidth="1"/>
    <col min="1541" max="1541" width="8" style="137" customWidth="1"/>
    <col min="1542" max="1545" width="13.85546875" style="137" customWidth="1"/>
    <col min="1546" max="1792" width="9.140625" style="137"/>
    <col min="1793" max="1793" width="3.85546875" style="137" customWidth="1"/>
    <col min="1794" max="1794" width="6.28515625" style="137" customWidth="1"/>
    <col min="1795" max="1795" width="4.7109375" style="137" customWidth="1"/>
    <col min="1796" max="1796" width="59.7109375" style="137" customWidth="1"/>
    <col min="1797" max="1797" width="8" style="137" customWidth="1"/>
    <col min="1798" max="1801" width="13.85546875" style="137" customWidth="1"/>
    <col min="1802" max="2048" width="9.140625" style="137"/>
    <col min="2049" max="2049" width="3.85546875" style="137" customWidth="1"/>
    <col min="2050" max="2050" width="6.28515625" style="137" customWidth="1"/>
    <col min="2051" max="2051" width="4.7109375" style="137" customWidth="1"/>
    <col min="2052" max="2052" width="59.7109375" style="137" customWidth="1"/>
    <col min="2053" max="2053" width="8" style="137" customWidth="1"/>
    <col min="2054" max="2057" width="13.85546875" style="137" customWidth="1"/>
    <col min="2058" max="2304" width="9.140625" style="137"/>
    <col min="2305" max="2305" width="3.85546875" style="137" customWidth="1"/>
    <col min="2306" max="2306" width="6.28515625" style="137" customWidth="1"/>
    <col min="2307" max="2307" width="4.7109375" style="137" customWidth="1"/>
    <col min="2308" max="2308" width="59.7109375" style="137" customWidth="1"/>
    <col min="2309" max="2309" width="8" style="137" customWidth="1"/>
    <col min="2310" max="2313" width="13.85546875" style="137" customWidth="1"/>
    <col min="2314" max="2560" width="9.140625" style="137"/>
    <col min="2561" max="2561" width="3.85546875" style="137" customWidth="1"/>
    <col min="2562" max="2562" width="6.28515625" style="137" customWidth="1"/>
    <col min="2563" max="2563" width="4.7109375" style="137" customWidth="1"/>
    <col min="2564" max="2564" width="59.7109375" style="137" customWidth="1"/>
    <col min="2565" max="2565" width="8" style="137" customWidth="1"/>
    <col min="2566" max="2569" width="13.85546875" style="137" customWidth="1"/>
    <col min="2570" max="2816" width="9.140625" style="137"/>
    <col min="2817" max="2817" width="3.85546875" style="137" customWidth="1"/>
    <col min="2818" max="2818" width="6.28515625" style="137" customWidth="1"/>
    <col min="2819" max="2819" width="4.7109375" style="137" customWidth="1"/>
    <col min="2820" max="2820" width="59.7109375" style="137" customWidth="1"/>
    <col min="2821" max="2821" width="8" style="137" customWidth="1"/>
    <col min="2822" max="2825" width="13.85546875" style="137" customWidth="1"/>
    <col min="2826" max="3072" width="9.140625" style="137"/>
    <col min="3073" max="3073" width="3.85546875" style="137" customWidth="1"/>
    <col min="3074" max="3074" width="6.28515625" style="137" customWidth="1"/>
    <col min="3075" max="3075" width="4.7109375" style="137" customWidth="1"/>
    <col min="3076" max="3076" width="59.7109375" style="137" customWidth="1"/>
    <col min="3077" max="3077" width="8" style="137" customWidth="1"/>
    <col min="3078" max="3081" width="13.85546875" style="137" customWidth="1"/>
    <col min="3082" max="3328" width="9.140625" style="137"/>
    <col min="3329" max="3329" width="3.85546875" style="137" customWidth="1"/>
    <col min="3330" max="3330" width="6.28515625" style="137" customWidth="1"/>
    <col min="3331" max="3331" width="4.7109375" style="137" customWidth="1"/>
    <col min="3332" max="3332" width="59.7109375" style="137" customWidth="1"/>
    <col min="3333" max="3333" width="8" style="137" customWidth="1"/>
    <col min="3334" max="3337" width="13.85546875" style="137" customWidth="1"/>
    <col min="3338" max="3584" width="9.140625" style="137"/>
    <col min="3585" max="3585" width="3.85546875" style="137" customWidth="1"/>
    <col min="3586" max="3586" width="6.28515625" style="137" customWidth="1"/>
    <col min="3587" max="3587" width="4.7109375" style="137" customWidth="1"/>
    <col min="3588" max="3588" width="59.7109375" style="137" customWidth="1"/>
    <col min="3589" max="3589" width="8" style="137" customWidth="1"/>
    <col min="3590" max="3593" width="13.85546875" style="137" customWidth="1"/>
    <col min="3594" max="3840" width="9.140625" style="137"/>
    <col min="3841" max="3841" width="3.85546875" style="137" customWidth="1"/>
    <col min="3842" max="3842" width="6.28515625" style="137" customWidth="1"/>
    <col min="3843" max="3843" width="4.7109375" style="137" customWidth="1"/>
    <col min="3844" max="3844" width="59.7109375" style="137" customWidth="1"/>
    <col min="3845" max="3845" width="8" style="137" customWidth="1"/>
    <col min="3846" max="3849" width="13.85546875" style="137" customWidth="1"/>
    <col min="3850" max="4096" width="9.140625" style="137"/>
    <col min="4097" max="4097" width="3.85546875" style="137" customWidth="1"/>
    <col min="4098" max="4098" width="6.28515625" style="137" customWidth="1"/>
    <col min="4099" max="4099" width="4.7109375" style="137" customWidth="1"/>
    <col min="4100" max="4100" width="59.7109375" style="137" customWidth="1"/>
    <col min="4101" max="4101" width="8" style="137" customWidth="1"/>
    <col min="4102" max="4105" width="13.85546875" style="137" customWidth="1"/>
    <col min="4106" max="4352" width="9.140625" style="137"/>
    <col min="4353" max="4353" width="3.85546875" style="137" customWidth="1"/>
    <col min="4354" max="4354" width="6.28515625" style="137" customWidth="1"/>
    <col min="4355" max="4355" width="4.7109375" style="137" customWidth="1"/>
    <col min="4356" max="4356" width="59.7109375" style="137" customWidth="1"/>
    <col min="4357" max="4357" width="8" style="137" customWidth="1"/>
    <col min="4358" max="4361" width="13.85546875" style="137" customWidth="1"/>
    <col min="4362" max="4608" width="9.140625" style="137"/>
    <col min="4609" max="4609" width="3.85546875" style="137" customWidth="1"/>
    <col min="4610" max="4610" width="6.28515625" style="137" customWidth="1"/>
    <col min="4611" max="4611" width="4.7109375" style="137" customWidth="1"/>
    <col min="4612" max="4612" width="59.7109375" style="137" customWidth="1"/>
    <col min="4613" max="4613" width="8" style="137" customWidth="1"/>
    <col min="4614" max="4617" width="13.85546875" style="137" customWidth="1"/>
    <col min="4618" max="4864" width="9.140625" style="137"/>
    <col min="4865" max="4865" width="3.85546875" style="137" customWidth="1"/>
    <col min="4866" max="4866" width="6.28515625" style="137" customWidth="1"/>
    <col min="4867" max="4867" width="4.7109375" style="137" customWidth="1"/>
    <col min="4868" max="4868" width="59.7109375" style="137" customWidth="1"/>
    <col min="4869" max="4869" width="8" style="137" customWidth="1"/>
    <col min="4870" max="4873" width="13.85546875" style="137" customWidth="1"/>
    <col min="4874" max="5120" width="9.140625" style="137"/>
    <col min="5121" max="5121" width="3.85546875" style="137" customWidth="1"/>
    <col min="5122" max="5122" width="6.28515625" style="137" customWidth="1"/>
    <col min="5123" max="5123" width="4.7109375" style="137" customWidth="1"/>
    <col min="5124" max="5124" width="59.7109375" style="137" customWidth="1"/>
    <col min="5125" max="5125" width="8" style="137" customWidth="1"/>
    <col min="5126" max="5129" width="13.85546875" style="137" customWidth="1"/>
    <col min="5130" max="5376" width="9.140625" style="137"/>
    <col min="5377" max="5377" width="3.85546875" style="137" customWidth="1"/>
    <col min="5378" max="5378" width="6.28515625" style="137" customWidth="1"/>
    <col min="5379" max="5379" width="4.7109375" style="137" customWidth="1"/>
    <col min="5380" max="5380" width="59.7109375" style="137" customWidth="1"/>
    <col min="5381" max="5381" width="8" style="137" customWidth="1"/>
    <col min="5382" max="5385" width="13.85546875" style="137" customWidth="1"/>
    <col min="5386" max="5632" width="9.140625" style="137"/>
    <col min="5633" max="5633" width="3.85546875" style="137" customWidth="1"/>
    <col min="5634" max="5634" width="6.28515625" style="137" customWidth="1"/>
    <col min="5635" max="5635" width="4.7109375" style="137" customWidth="1"/>
    <col min="5636" max="5636" width="59.7109375" style="137" customWidth="1"/>
    <col min="5637" max="5637" width="8" style="137" customWidth="1"/>
    <col min="5638" max="5641" width="13.85546875" style="137" customWidth="1"/>
    <col min="5642" max="5888" width="9.140625" style="137"/>
    <col min="5889" max="5889" width="3.85546875" style="137" customWidth="1"/>
    <col min="5890" max="5890" width="6.28515625" style="137" customWidth="1"/>
    <col min="5891" max="5891" width="4.7109375" style="137" customWidth="1"/>
    <col min="5892" max="5892" width="59.7109375" style="137" customWidth="1"/>
    <col min="5893" max="5893" width="8" style="137" customWidth="1"/>
    <col min="5894" max="5897" width="13.85546875" style="137" customWidth="1"/>
    <col min="5898" max="6144" width="9.140625" style="137"/>
    <col min="6145" max="6145" width="3.85546875" style="137" customWidth="1"/>
    <col min="6146" max="6146" width="6.28515625" style="137" customWidth="1"/>
    <col min="6147" max="6147" width="4.7109375" style="137" customWidth="1"/>
    <col min="6148" max="6148" width="59.7109375" style="137" customWidth="1"/>
    <col min="6149" max="6149" width="8" style="137" customWidth="1"/>
    <col min="6150" max="6153" width="13.85546875" style="137" customWidth="1"/>
    <col min="6154" max="6400" width="9.140625" style="137"/>
    <col min="6401" max="6401" width="3.85546875" style="137" customWidth="1"/>
    <col min="6402" max="6402" width="6.28515625" style="137" customWidth="1"/>
    <col min="6403" max="6403" width="4.7109375" style="137" customWidth="1"/>
    <col min="6404" max="6404" width="59.7109375" style="137" customWidth="1"/>
    <col min="6405" max="6405" width="8" style="137" customWidth="1"/>
    <col min="6406" max="6409" width="13.85546875" style="137" customWidth="1"/>
    <col min="6410" max="6656" width="9.140625" style="137"/>
    <col min="6657" max="6657" width="3.85546875" style="137" customWidth="1"/>
    <col min="6658" max="6658" width="6.28515625" style="137" customWidth="1"/>
    <col min="6659" max="6659" width="4.7109375" style="137" customWidth="1"/>
    <col min="6660" max="6660" width="59.7109375" style="137" customWidth="1"/>
    <col min="6661" max="6661" width="8" style="137" customWidth="1"/>
    <col min="6662" max="6665" width="13.85546875" style="137" customWidth="1"/>
    <col min="6666" max="6912" width="9.140625" style="137"/>
    <col min="6913" max="6913" width="3.85546875" style="137" customWidth="1"/>
    <col min="6914" max="6914" width="6.28515625" style="137" customWidth="1"/>
    <col min="6915" max="6915" width="4.7109375" style="137" customWidth="1"/>
    <col min="6916" max="6916" width="59.7109375" style="137" customWidth="1"/>
    <col min="6917" max="6917" width="8" style="137" customWidth="1"/>
    <col min="6918" max="6921" width="13.85546875" style="137" customWidth="1"/>
    <col min="6922" max="7168" width="9.140625" style="137"/>
    <col min="7169" max="7169" width="3.85546875" style="137" customWidth="1"/>
    <col min="7170" max="7170" width="6.28515625" style="137" customWidth="1"/>
    <col min="7171" max="7171" width="4.7109375" style="137" customWidth="1"/>
    <col min="7172" max="7172" width="59.7109375" style="137" customWidth="1"/>
    <col min="7173" max="7173" width="8" style="137" customWidth="1"/>
    <col min="7174" max="7177" width="13.85546875" style="137" customWidth="1"/>
    <col min="7178" max="7424" width="9.140625" style="137"/>
    <col min="7425" max="7425" width="3.85546875" style="137" customWidth="1"/>
    <col min="7426" max="7426" width="6.28515625" style="137" customWidth="1"/>
    <col min="7427" max="7427" width="4.7109375" style="137" customWidth="1"/>
    <col min="7428" max="7428" width="59.7109375" style="137" customWidth="1"/>
    <col min="7429" max="7429" width="8" style="137" customWidth="1"/>
    <col min="7430" max="7433" width="13.85546875" style="137" customWidth="1"/>
    <col min="7434" max="7680" width="9.140625" style="137"/>
    <col min="7681" max="7681" width="3.85546875" style="137" customWidth="1"/>
    <col min="7682" max="7682" width="6.28515625" style="137" customWidth="1"/>
    <col min="7683" max="7683" width="4.7109375" style="137" customWidth="1"/>
    <col min="7684" max="7684" width="59.7109375" style="137" customWidth="1"/>
    <col min="7685" max="7685" width="8" style="137" customWidth="1"/>
    <col min="7686" max="7689" width="13.85546875" style="137" customWidth="1"/>
    <col min="7690" max="7936" width="9.140625" style="137"/>
    <col min="7937" max="7937" width="3.85546875" style="137" customWidth="1"/>
    <col min="7938" max="7938" width="6.28515625" style="137" customWidth="1"/>
    <col min="7939" max="7939" width="4.7109375" style="137" customWidth="1"/>
    <col min="7940" max="7940" width="59.7109375" style="137" customWidth="1"/>
    <col min="7941" max="7941" width="8" style="137" customWidth="1"/>
    <col min="7942" max="7945" width="13.85546875" style="137" customWidth="1"/>
    <col min="7946" max="8192" width="9.140625" style="137"/>
    <col min="8193" max="8193" width="3.85546875" style="137" customWidth="1"/>
    <col min="8194" max="8194" width="6.28515625" style="137" customWidth="1"/>
    <col min="8195" max="8195" width="4.7109375" style="137" customWidth="1"/>
    <col min="8196" max="8196" width="59.7109375" style="137" customWidth="1"/>
    <col min="8197" max="8197" width="8" style="137" customWidth="1"/>
    <col min="8198" max="8201" width="13.85546875" style="137" customWidth="1"/>
    <col min="8202" max="8448" width="9.140625" style="137"/>
    <col min="8449" max="8449" width="3.85546875" style="137" customWidth="1"/>
    <col min="8450" max="8450" width="6.28515625" style="137" customWidth="1"/>
    <col min="8451" max="8451" width="4.7109375" style="137" customWidth="1"/>
    <col min="8452" max="8452" width="59.7109375" style="137" customWidth="1"/>
    <col min="8453" max="8453" width="8" style="137" customWidth="1"/>
    <col min="8454" max="8457" width="13.85546875" style="137" customWidth="1"/>
    <col min="8458" max="8704" width="9.140625" style="137"/>
    <col min="8705" max="8705" width="3.85546875" style="137" customWidth="1"/>
    <col min="8706" max="8706" width="6.28515625" style="137" customWidth="1"/>
    <col min="8707" max="8707" width="4.7109375" style="137" customWidth="1"/>
    <col min="8708" max="8708" width="59.7109375" style="137" customWidth="1"/>
    <col min="8709" max="8709" width="8" style="137" customWidth="1"/>
    <col min="8710" max="8713" width="13.85546875" style="137" customWidth="1"/>
    <col min="8714" max="8960" width="9.140625" style="137"/>
    <col min="8961" max="8961" width="3.85546875" style="137" customWidth="1"/>
    <col min="8962" max="8962" width="6.28515625" style="137" customWidth="1"/>
    <col min="8963" max="8963" width="4.7109375" style="137" customWidth="1"/>
    <col min="8964" max="8964" width="59.7109375" style="137" customWidth="1"/>
    <col min="8965" max="8965" width="8" style="137" customWidth="1"/>
    <col min="8966" max="8969" width="13.85546875" style="137" customWidth="1"/>
    <col min="8970" max="9216" width="9.140625" style="137"/>
    <col min="9217" max="9217" width="3.85546875" style="137" customWidth="1"/>
    <col min="9218" max="9218" width="6.28515625" style="137" customWidth="1"/>
    <col min="9219" max="9219" width="4.7109375" style="137" customWidth="1"/>
    <col min="9220" max="9220" width="59.7109375" style="137" customWidth="1"/>
    <col min="9221" max="9221" width="8" style="137" customWidth="1"/>
    <col min="9222" max="9225" width="13.85546875" style="137" customWidth="1"/>
    <col min="9226" max="9472" width="9.140625" style="137"/>
    <col min="9473" max="9473" width="3.85546875" style="137" customWidth="1"/>
    <col min="9474" max="9474" width="6.28515625" style="137" customWidth="1"/>
    <col min="9475" max="9475" width="4.7109375" style="137" customWidth="1"/>
    <col min="9476" max="9476" width="59.7109375" style="137" customWidth="1"/>
    <col min="9477" max="9477" width="8" style="137" customWidth="1"/>
    <col min="9478" max="9481" width="13.85546875" style="137" customWidth="1"/>
    <col min="9482" max="9728" width="9.140625" style="137"/>
    <col min="9729" max="9729" width="3.85546875" style="137" customWidth="1"/>
    <col min="9730" max="9730" width="6.28515625" style="137" customWidth="1"/>
    <col min="9731" max="9731" width="4.7109375" style="137" customWidth="1"/>
    <col min="9732" max="9732" width="59.7109375" style="137" customWidth="1"/>
    <col min="9733" max="9733" width="8" style="137" customWidth="1"/>
    <col min="9734" max="9737" width="13.85546875" style="137" customWidth="1"/>
    <col min="9738" max="9984" width="9.140625" style="137"/>
    <col min="9985" max="9985" width="3.85546875" style="137" customWidth="1"/>
    <col min="9986" max="9986" width="6.28515625" style="137" customWidth="1"/>
    <col min="9987" max="9987" width="4.7109375" style="137" customWidth="1"/>
    <col min="9988" max="9988" width="59.7109375" style="137" customWidth="1"/>
    <col min="9989" max="9989" width="8" style="137" customWidth="1"/>
    <col min="9990" max="9993" width="13.85546875" style="137" customWidth="1"/>
    <col min="9994" max="10240" width="9.140625" style="137"/>
    <col min="10241" max="10241" width="3.85546875" style="137" customWidth="1"/>
    <col min="10242" max="10242" width="6.28515625" style="137" customWidth="1"/>
    <col min="10243" max="10243" width="4.7109375" style="137" customWidth="1"/>
    <col min="10244" max="10244" width="59.7109375" style="137" customWidth="1"/>
    <col min="10245" max="10245" width="8" style="137" customWidth="1"/>
    <col min="10246" max="10249" width="13.85546875" style="137" customWidth="1"/>
    <col min="10250" max="10496" width="9.140625" style="137"/>
    <col min="10497" max="10497" width="3.85546875" style="137" customWidth="1"/>
    <col min="10498" max="10498" width="6.28515625" style="137" customWidth="1"/>
    <col min="10499" max="10499" width="4.7109375" style="137" customWidth="1"/>
    <col min="10500" max="10500" width="59.7109375" style="137" customWidth="1"/>
    <col min="10501" max="10501" width="8" style="137" customWidth="1"/>
    <col min="10502" max="10505" width="13.85546875" style="137" customWidth="1"/>
    <col min="10506" max="10752" width="9.140625" style="137"/>
    <col min="10753" max="10753" width="3.85546875" style="137" customWidth="1"/>
    <col min="10754" max="10754" width="6.28515625" style="137" customWidth="1"/>
    <col min="10755" max="10755" width="4.7109375" style="137" customWidth="1"/>
    <col min="10756" max="10756" width="59.7109375" style="137" customWidth="1"/>
    <col min="10757" max="10757" width="8" style="137" customWidth="1"/>
    <col min="10758" max="10761" width="13.85546875" style="137" customWidth="1"/>
    <col min="10762" max="11008" width="9.140625" style="137"/>
    <col min="11009" max="11009" width="3.85546875" style="137" customWidth="1"/>
    <col min="11010" max="11010" width="6.28515625" style="137" customWidth="1"/>
    <col min="11011" max="11011" width="4.7109375" style="137" customWidth="1"/>
    <col min="11012" max="11012" width="59.7109375" style="137" customWidth="1"/>
    <col min="11013" max="11013" width="8" style="137" customWidth="1"/>
    <col min="11014" max="11017" width="13.85546875" style="137" customWidth="1"/>
    <col min="11018" max="11264" width="9.140625" style="137"/>
    <col min="11265" max="11265" width="3.85546875" style="137" customWidth="1"/>
    <col min="11266" max="11266" width="6.28515625" style="137" customWidth="1"/>
    <col min="11267" max="11267" width="4.7109375" style="137" customWidth="1"/>
    <col min="11268" max="11268" width="59.7109375" style="137" customWidth="1"/>
    <col min="11269" max="11269" width="8" style="137" customWidth="1"/>
    <col min="11270" max="11273" width="13.85546875" style="137" customWidth="1"/>
    <col min="11274" max="11520" width="9.140625" style="137"/>
    <col min="11521" max="11521" width="3.85546875" style="137" customWidth="1"/>
    <col min="11522" max="11522" width="6.28515625" style="137" customWidth="1"/>
    <col min="11523" max="11523" width="4.7109375" style="137" customWidth="1"/>
    <col min="11524" max="11524" width="59.7109375" style="137" customWidth="1"/>
    <col min="11525" max="11525" width="8" style="137" customWidth="1"/>
    <col min="11526" max="11529" width="13.85546875" style="137" customWidth="1"/>
    <col min="11530" max="11776" width="9.140625" style="137"/>
    <col min="11777" max="11777" width="3.85546875" style="137" customWidth="1"/>
    <col min="11778" max="11778" width="6.28515625" style="137" customWidth="1"/>
    <col min="11779" max="11779" width="4.7109375" style="137" customWidth="1"/>
    <col min="11780" max="11780" width="59.7109375" style="137" customWidth="1"/>
    <col min="11781" max="11781" width="8" style="137" customWidth="1"/>
    <col min="11782" max="11785" width="13.85546875" style="137" customWidth="1"/>
    <col min="11786" max="12032" width="9.140625" style="137"/>
    <col min="12033" max="12033" width="3.85546875" style="137" customWidth="1"/>
    <col min="12034" max="12034" width="6.28515625" style="137" customWidth="1"/>
    <col min="12035" max="12035" width="4.7109375" style="137" customWidth="1"/>
    <col min="12036" max="12036" width="59.7109375" style="137" customWidth="1"/>
    <col min="12037" max="12037" width="8" style="137" customWidth="1"/>
    <col min="12038" max="12041" width="13.85546875" style="137" customWidth="1"/>
    <col min="12042" max="12288" width="9.140625" style="137"/>
    <col min="12289" max="12289" width="3.85546875" style="137" customWidth="1"/>
    <col min="12290" max="12290" width="6.28515625" style="137" customWidth="1"/>
    <col min="12291" max="12291" width="4.7109375" style="137" customWidth="1"/>
    <col min="12292" max="12292" width="59.7109375" style="137" customWidth="1"/>
    <col min="12293" max="12293" width="8" style="137" customWidth="1"/>
    <col min="12294" max="12297" width="13.85546875" style="137" customWidth="1"/>
    <col min="12298" max="12544" width="9.140625" style="137"/>
    <col min="12545" max="12545" width="3.85546875" style="137" customWidth="1"/>
    <col min="12546" max="12546" width="6.28515625" style="137" customWidth="1"/>
    <col min="12547" max="12547" width="4.7109375" style="137" customWidth="1"/>
    <col min="12548" max="12548" width="59.7109375" style="137" customWidth="1"/>
    <col min="12549" max="12549" width="8" style="137" customWidth="1"/>
    <col min="12550" max="12553" width="13.85546875" style="137" customWidth="1"/>
    <col min="12554" max="12800" width="9.140625" style="137"/>
    <col min="12801" max="12801" width="3.85546875" style="137" customWidth="1"/>
    <col min="12802" max="12802" width="6.28515625" style="137" customWidth="1"/>
    <col min="12803" max="12803" width="4.7109375" style="137" customWidth="1"/>
    <col min="12804" max="12804" width="59.7109375" style="137" customWidth="1"/>
    <col min="12805" max="12805" width="8" style="137" customWidth="1"/>
    <col min="12806" max="12809" width="13.85546875" style="137" customWidth="1"/>
    <col min="12810" max="13056" width="9.140625" style="137"/>
    <col min="13057" max="13057" width="3.85546875" style="137" customWidth="1"/>
    <col min="13058" max="13058" width="6.28515625" style="137" customWidth="1"/>
    <col min="13059" max="13059" width="4.7109375" style="137" customWidth="1"/>
    <col min="13060" max="13060" width="59.7109375" style="137" customWidth="1"/>
    <col min="13061" max="13061" width="8" style="137" customWidth="1"/>
    <col min="13062" max="13065" width="13.85546875" style="137" customWidth="1"/>
    <col min="13066" max="13312" width="9.140625" style="137"/>
    <col min="13313" max="13313" width="3.85546875" style="137" customWidth="1"/>
    <col min="13314" max="13314" width="6.28515625" style="137" customWidth="1"/>
    <col min="13315" max="13315" width="4.7109375" style="137" customWidth="1"/>
    <col min="13316" max="13316" width="59.7109375" style="137" customWidth="1"/>
    <col min="13317" max="13317" width="8" style="137" customWidth="1"/>
    <col min="13318" max="13321" width="13.85546875" style="137" customWidth="1"/>
    <col min="13322" max="13568" width="9.140625" style="137"/>
    <col min="13569" max="13569" width="3.85546875" style="137" customWidth="1"/>
    <col min="13570" max="13570" width="6.28515625" style="137" customWidth="1"/>
    <col min="13571" max="13571" width="4.7109375" style="137" customWidth="1"/>
    <col min="13572" max="13572" width="59.7109375" style="137" customWidth="1"/>
    <col min="13573" max="13573" width="8" style="137" customWidth="1"/>
    <col min="13574" max="13577" width="13.85546875" style="137" customWidth="1"/>
    <col min="13578" max="13824" width="9.140625" style="137"/>
    <col min="13825" max="13825" width="3.85546875" style="137" customWidth="1"/>
    <col min="13826" max="13826" width="6.28515625" style="137" customWidth="1"/>
    <col min="13827" max="13827" width="4.7109375" style="137" customWidth="1"/>
    <col min="13828" max="13828" width="59.7109375" style="137" customWidth="1"/>
    <col min="13829" max="13829" width="8" style="137" customWidth="1"/>
    <col min="13830" max="13833" width="13.85546875" style="137" customWidth="1"/>
    <col min="13834" max="14080" width="9.140625" style="137"/>
    <col min="14081" max="14081" width="3.85546875" style="137" customWidth="1"/>
    <col min="14082" max="14082" width="6.28515625" style="137" customWidth="1"/>
    <col min="14083" max="14083" width="4.7109375" style="137" customWidth="1"/>
    <col min="14084" max="14084" width="59.7109375" style="137" customWidth="1"/>
    <col min="14085" max="14085" width="8" style="137" customWidth="1"/>
    <col min="14086" max="14089" width="13.85546875" style="137" customWidth="1"/>
    <col min="14090" max="14336" width="9.140625" style="137"/>
    <col min="14337" max="14337" width="3.85546875" style="137" customWidth="1"/>
    <col min="14338" max="14338" width="6.28515625" style="137" customWidth="1"/>
    <col min="14339" max="14339" width="4.7109375" style="137" customWidth="1"/>
    <col min="14340" max="14340" width="59.7109375" style="137" customWidth="1"/>
    <col min="14341" max="14341" width="8" style="137" customWidth="1"/>
    <col min="14342" max="14345" width="13.85546875" style="137" customWidth="1"/>
    <col min="14346" max="14592" width="9.140625" style="137"/>
    <col min="14593" max="14593" width="3.85546875" style="137" customWidth="1"/>
    <col min="14594" max="14594" width="6.28515625" style="137" customWidth="1"/>
    <col min="14595" max="14595" width="4.7109375" style="137" customWidth="1"/>
    <col min="14596" max="14596" width="59.7109375" style="137" customWidth="1"/>
    <col min="14597" max="14597" width="8" style="137" customWidth="1"/>
    <col min="14598" max="14601" width="13.85546875" style="137" customWidth="1"/>
    <col min="14602" max="14848" width="9.140625" style="137"/>
    <col min="14849" max="14849" width="3.85546875" style="137" customWidth="1"/>
    <col min="14850" max="14850" width="6.28515625" style="137" customWidth="1"/>
    <col min="14851" max="14851" width="4.7109375" style="137" customWidth="1"/>
    <col min="14852" max="14852" width="59.7109375" style="137" customWidth="1"/>
    <col min="14853" max="14853" width="8" style="137" customWidth="1"/>
    <col min="14854" max="14857" width="13.85546875" style="137" customWidth="1"/>
    <col min="14858" max="15104" width="9.140625" style="137"/>
    <col min="15105" max="15105" width="3.85546875" style="137" customWidth="1"/>
    <col min="15106" max="15106" width="6.28515625" style="137" customWidth="1"/>
    <col min="15107" max="15107" width="4.7109375" style="137" customWidth="1"/>
    <col min="15108" max="15108" width="59.7109375" style="137" customWidth="1"/>
    <col min="15109" max="15109" width="8" style="137" customWidth="1"/>
    <col min="15110" max="15113" width="13.85546875" style="137" customWidth="1"/>
    <col min="15114" max="15360" width="9.140625" style="137"/>
    <col min="15361" max="15361" width="3.85546875" style="137" customWidth="1"/>
    <col min="15362" max="15362" width="6.28515625" style="137" customWidth="1"/>
    <col min="15363" max="15363" width="4.7109375" style="137" customWidth="1"/>
    <col min="15364" max="15364" width="59.7109375" style="137" customWidth="1"/>
    <col min="15365" max="15365" width="8" style="137" customWidth="1"/>
    <col min="15366" max="15369" width="13.85546875" style="137" customWidth="1"/>
    <col min="15370" max="15616" width="9.140625" style="137"/>
    <col min="15617" max="15617" width="3.85546875" style="137" customWidth="1"/>
    <col min="15618" max="15618" width="6.28515625" style="137" customWidth="1"/>
    <col min="15619" max="15619" width="4.7109375" style="137" customWidth="1"/>
    <col min="15620" max="15620" width="59.7109375" style="137" customWidth="1"/>
    <col min="15621" max="15621" width="8" style="137" customWidth="1"/>
    <col min="15622" max="15625" width="13.85546875" style="137" customWidth="1"/>
    <col min="15626" max="15872" width="9.140625" style="137"/>
    <col min="15873" max="15873" width="3.85546875" style="137" customWidth="1"/>
    <col min="15874" max="15874" width="6.28515625" style="137" customWidth="1"/>
    <col min="15875" max="15875" width="4.7109375" style="137" customWidth="1"/>
    <col min="15876" max="15876" width="59.7109375" style="137" customWidth="1"/>
    <col min="15877" max="15877" width="8" style="137" customWidth="1"/>
    <col min="15878" max="15881" width="13.85546875" style="137" customWidth="1"/>
    <col min="15882" max="16128" width="9.140625" style="137"/>
    <col min="16129" max="16129" width="3.85546875" style="137" customWidth="1"/>
    <col min="16130" max="16130" width="6.28515625" style="137" customWidth="1"/>
    <col min="16131" max="16131" width="4.7109375" style="137" customWidth="1"/>
    <col min="16132" max="16132" width="59.7109375" style="137" customWidth="1"/>
    <col min="16133" max="16133" width="8" style="137" customWidth="1"/>
    <col min="16134" max="16137" width="13.85546875" style="137" customWidth="1"/>
    <col min="16138" max="16384" width="9.140625" style="137"/>
  </cols>
  <sheetData>
    <row r="1" spans="1:9" ht="33" customHeight="1" x14ac:dyDescent="0.25">
      <c r="E1" s="138" t="s">
        <v>383</v>
      </c>
      <c r="F1" s="138"/>
      <c r="G1" s="138"/>
      <c r="H1" s="138"/>
      <c r="I1" s="138"/>
    </row>
    <row r="2" spans="1:9" ht="33.6" customHeight="1" x14ac:dyDescent="0.25">
      <c r="A2" s="139" t="s">
        <v>384</v>
      </c>
      <c r="B2" s="139"/>
      <c r="C2" s="139"/>
      <c r="D2" s="139"/>
      <c r="E2" s="139"/>
      <c r="F2" s="139"/>
      <c r="G2" s="139"/>
      <c r="H2" s="139"/>
      <c r="I2" s="139"/>
    </row>
    <row r="3" spans="1:9" ht="15" customHeight="1" x14ac:dyDescent="0.25">
      <c r="A3" s="140" t="s">
        <v>385</v>
      </c>
      <c r="B3" s="140"/>
      <c r="C3" s="140"/>
      <c r="D3" s="140"/>
      <c r="E3" s="140"/>
      <c r="F3" s="140"/>
      <c r="G3" s="140"/>
      <c r="H3" s="140"/>
      <c r="I3" s="140"/>
    </row>
    <row r="4" spans="1:9" ht="9.75" customHeight="1" x14ac:dyDescent="0.25">
      <c r="A4" s="141"/>
      <c r="B4" s="141"/>
      <c r="C4" s="141"/>
      <c r="D4" s="141"/>
      <c r="E4" s="141"/>
      <c r="F4" s="141"/>
    </row>
    <row r="5" spans="1:9" ht="13.5" customHeight="1" x14ac:dyDescent="0.25">
      <c r="A5" s="142"/>
      <c r="B5" s="143" t="s">
        <v>386</v>
      </c>
      <c r="C5" s="143"/>
      <c r="D5" s="143"/>
      <c r="E5" s="144" t="s">
        <v>284</v>
      </c>
      <c r="F5" s="144"/>
      <c r="G5" s="144"/>
      <c r="H5" s="144"/>
      <c r="I5" s="144"/>
    </row>
    <row r="6" spans="1:9" ht="13.5" customHeight="1" x14ac:dyDescent="0.25">
      <c r="A6" s="142" t="s">
        <v>387</v>
      </c>
      <c r="B6" s="143" t="s">
        <v>388</v>
      </c>
      <c r="C6" s="143"/>
      <c r="D6" s="143"/>
      <c r="E6" s="145"/>
      <c r="F6" s="145"/>
      <c r="G6" s="145"/>
      <c r="H6" s="145"/>
      <c r="I6" s="145"/>
    </row>
    <row r="7" spans="1:9" ht="13.5" customHeight="1" x14ac:dyDescent="0.25">
      <c r="A7" s="142"/>
      <c r="B7" s="143" t="s">
        <v>389</v>
      </c>
      <c r="C7" s="143"/>
      <c r="D7" s="143"/>
      <c r="E7" s="145" t="s">
        <v>288</v>
      </c>
      <c r="F7" s="145"/>
      <c r="G7" s="145"/>
      <c r="H7" s="145"/>
      <c r="I7" s="145"/>
    </row>
    <row r="8" spans="1:9" ht="13.5" customHeight="1" x14ac:dyDescent="0.25">
      <c r="A8" s="142"/>
      <c r="B8" s="143" t="s">
        <v>390</v>
      </c>
      <c r="C8" s="143"/>
      <c r="D8" s="143"/>
      <c r="E8" s="145"/>
      <c r="F8" s="145"/>
      <c r="G8" s="145"/>
      <c r="H8" s="145"/>
      <c r="I8" s="145"/>
    </row>
    <row r="9" spans="1:9" ht="13.5" customHeight="1" x14ac:dyDescent="0.25">
      <c r="A9" s="142"/>
      <c r="B9" s="143" t="s">
        <v>289</v>
      </c>
      <c r="C9" s="143"/>
      <c r="D9" s="143"/>
      <c r="E9" s="145"/>
      <c r="F9" s="145"/>
      <c r="G9" s="145"/>
      <c r="H9" s="145"/>
      <c r="I9" s="145"/>
    </row>
    <row r="10" spans="1:9" ht="13.5" customHeight="1" x14ac:dyDescent="0.25">
      <c r="A10" s="142"/>
      <c r="B10" s="143" t="s">
        <v>391</v>
      </c>
      <c r="C10" s="143"/>
      <c r="D10" s="143"/>
      <c r="E10" s="145"/>
      <c r="F10" s="145"/>
      <c r="G10" s="145"/>
      <c r="H10" s="145"/>
      <c r="I10" s="145"/>
    </row>
    <row r="11" spans="1:9" ht="13.5" customHeight="1" x14ac:dyDescent="0.25">
      <c r="A11" s="142"/>
      <c r="B11" s="143" t="s">
        <v>392</v>
      </c>
      <c r="C11" s="143"/>
      <c r="D11" s="143"/>
      <c r="E11" s="145" t="s">
        <v>393</v>
      </c>
      <c r="F11" s="145"/>
      <c r="G11" s="145"/>
      <c r="H11" s="145"/>
      <c r="I11" s="145"/>
    </row>
    <row r="12" spans="1:9" ht="8.25" customHeight="1" x14ac:dyDescent="0.25"/>
    <row r="13" spans="1:9" ht="56.25" x14ac:dyDescent="0.25">
      <c r="A13" s="146" t="s">
        <v>394</v>
      </c>
      <c r="B13" s="147" t="s">
        <v>395</v>
      </c>
      <c r="C13" s="146" t="s">
        <v>396</v>
      </c>
      <c r="D13" s="148" t="s">
        <v>295</v>
      </c>
      <c r="E13" s="148" t="s">
        <v>397</v>
      </c>
      <c r="F13" s="148" t="s">
        <v>398</v>
      </c>
      <c r="G13" s="148" t="s">
        <v>399</v>
      </c>
      <c r="H13" s="148" t="s">
        <v>400</v>
      </c>
      <c r="I13" s="148" t="s">
        <v>401</v>
      </c>
    </row>
    <row r="14" spans="1:9" ht="15" customHeight="1" x14ac:dyDescent="0.25">
      <c r="A14" s="149" t="s">
        <v>402</v>
      </c>
      <c r="B14" s="150"/>
      <c r="C14" s="151"/>
      <c r="D14" s="152" t="s">
        <v>403</v>
      </c>
      <c r="E14" s="152">
        <v>1</v>
      </c>
      <c r="F14" s="152">
        <v>2</v>
      </c>
      <c r="G14" s="152">
        <v>3</v>
      </c>
      <c r="H14" s="152">
        <v>4</v>
      </c>
      <c r="I14" s="152">
        <v>5</v>
      </c>
    </row>
    <row r="15" spans="1:9" x14ac:dyDescent="0.25">
      <c r="A15" s="153" t="s">
        <v>404</v>
      </c>
      <c r="B15" s="153" t="s">
        <v>405</v>
      </c>
      <c r="C15" s="154" t="s">
        <v>406</v>
      </c>
      <c r="D15" s="155" t="s">
        <v>359</v>
      </c>
      <c r="E15" s="156" t="s">
        <v>407</v>
      </c>
      <c r="F15" s="157">
        <v>5033497</v>
      </c>
      <c r="G15" s="157">
        <v>0</v>
      </c>
      <c r="H15" s="157">
        <v>1029767.8</v>
      </c>
      <c r="I15" s="157">
        <v>881016.4</v>
      </c>
    </row>
    <row r="16" spans="1:9" x14ac:dyDescent="0.25">
      <c r="A16" s="153" t="s">
        <v>404</v>
      </c>
      <c r="B16" s="153" t="s">
        <v>408</v>
      </c>
      <c r="C16" s="154" t="s">
        <v>406</v>
      </c>
      <c r="D16" s="155" t="s">
        <v>361</v>
      </c>
      <c r="E16" s="156" t="s">
        <v>409</v>
      </c>
      <c r="F16" s="157">
        <v>5033497</v>
      </c>
      <c r="G16" s="157">
        <v>0</v>
      </c>
      <c r="H16" s="157">
        <v>1029767.8</v>
      </c>
      <c r="I16" s="157">
        <v>881016.4</v>
      </c>
    </row>
    <row r="17" spans="1:9" x14ac:dyDescent="0.25">
      <c r="A17" s="153" t="s">
        <v>404</v>
      </c>
      <c r="B17" s="153" t="s">
        <v>410</v>
      </c>
      <c r="C17" s="154" t="s">
        <v>406</v>
      </c>
      <c r="D17" s="155" t="s">
        <v>363</v>
      </c>
      <c r="E17" s="156" t="s">
        <v>411</v>
      </c>
      <c r="F17" s="157">
        <v>5033497</v>
      </c>
      <c r="G17" s="157">
        <v>0</v>
      </c>
      <c r="H17" s="157">
        <v>1029767.8</v>
      </c>
      <c r="I17" s="157">
        <v>881016.4</v>
      </c>
    </row>
    <row r="18" spans="1:9" x14ac:dyDescent="0.25">
      <c r="A18" s="153" t="s">
        <v>404</v>
      </c>
      <c r="B18" s="153" t="s">
        <v>410</v>
      </c>
      <c r="C18" s="154" t="s">
        <v>412</v>
      </c>
      <c r="D18" s="155" t="s">
        <v>361</v>
      </c>
      <c r="E18" s="156" t="s">
        <v>413</v>
      </c>
      <c r="F18" s="157">
        <v>5033497</v>
      </c>
      <c r="G18" s="157">
        <v>0</v>
      </c>
      <c r="H18" s="157">
        <v>1029767.8</v>
      </c>
      <c r="I18" s="157">
        <v>881016.4</v>
      </c>
    </row>
    <row r="19" spans="1:9" ht="25.5" x14ac:dyDescent="0.25">
      <c r="A19" s="158" t="s">
        <v>404</v>
      </c>
      <c r="B19" s="158" t="s">
        <v>410</v>
      </c>
      <c r="C19" s="159" t="s">
        <v>414</v>
      </c>
      <c r="D19" s="160" t="s">
        <v>366</v>
      </c>
      <c r="E19" s="161" t="s">
        <v>415</v>
      </c>
      <c r="F19" s="162">
        <v>5033497</v>
      </c>
      <c r="G19" s="162">
        <v>0</v>
      </c>
      <c r="H19" s="162">
        <v>1029767.8</v>
      </c>
      <c r="I19" s="162">
        <v>881016.4</v>
      </c>
    </row>
    <row r="20" spans="1:9" x14ac:dyDescent="0.25">
      <c r="A20" s="153" t="s">
        <v>306</v>
      </c>
      <c r="B20" s="153" t="s">
        <v>306</v>
      </c>
      <c r="C20" s="154" t="s">
        <v>306</v>
      </c>
      <c r="D20" s="155" t="s">
        <v>307</v>
      </c>
      <c r="E20" s="156" t="s">
        <v>416</v>
      </c>
      <c r="F20" s="157">
        <v>5033497</v>
      </c>
      <c r="G20" s="157">
        <v>1029767.8</v>
      </c>
      <c r="H20" s="157">
        <v>1029767.8</v>
      </c>
      <c r="I20" s="157">
        <v>881016.4</v>
      </c>
    </row>
    <row r="21" spans="1:9" x14ac:dyDescent="0.25">
      <c r="A21" s="153" t="s">
        <v>306</v>
      </c>
      <c r="B21" s="153" t="s">
        <v>306</v>
      </c>
      <c r="C21" s="154" t="s">
        <v>306</v>
      </c>
      <c r="D21" s="155" t="s">
        <v>417</v>
      </c>
      <c r="E21" s="156" t="s">
        <v>418</v>
      </c>
      <c r="F21" s="157">
        <v>5033497</v>
      </c>
      <c r="G21" s="157">
        <v>1029767.8</v>
      </c>
      <c r="H21" s="157">
        <v>1029767.8</v>
      </c>
      <c r="I21" s="157">
        <v>881016.4</v>
      </c>
    </row>
    <row r="22" spans="1:9" ht="15" customHeight="1" x14ac:dyDescent="0.25"/>
    <row r="23" spans="1:9" ht="15" customHeight="1" x14ac:dyDescent="0.25"/>
    <row r="24" spans="1:9" ht="21" customHeight="1" x14ac:dyDescent="0.25">
      <c r="D24" s="163" t="s">
        <v>419</v>
      </c>
      <c r="E24" s="164" t="s">
        <v>420</v>
      </c>
      <c r="F24" s="164"/>
      <c r="G24" s="164"/>
      <c r="H24" s="142" t="s">
        <v>421</v>
      </c>
      <c r="I24" s="142"/>
    </row>
    <row r="25" spans="1:9" ht="14.25" customHeight="1" x14ac:dyDescent="0.25">
      <c r="D25" s="165" t="s">
        <v>422</v>
      </c>
    </row>
    <row r="26" spans="1:9" ht="15" customHeight="1" x14ac:dyDescent="0.25">
      <c r="D26" s="141"/>
    </row>
  </sheetData>
  <mergeCells count="19">
    <mergeCell ref="B10:D10"/>
    <mergeCell ref="E10:I10"/>
    <mergeCell ref="B11:D11"/>
    <mergeCell ref="E11:I11"/>
    <mergeCell ref="A14:C14"/>
    <mergeCell ref="E24:G24"/>
    <mergeCell ref="B7:D7"/>
    <mergeCell ref="E7:I7"/>
    <mergeCell ref="B8:D8"/>
    <mergeCell ref="E8:I8"/>
    <mergeCell ref="B9:D9"/>
    <mergeCell ref="E9:I9"/>
    <mergeCell ref="E1:I1"/>
    <mergeCell ref="A2:I2"/>
    <mergeCell ref="A3:I3"/>
    <mergeCell ref="B5:D5"/>
    <mergeCell ref="E5:I5"/>
    <mergeCell ref="B6:D6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1-илова</vt:lpstr>
      <vt:lpstr>2-Илова</vt:lpstr>
      <vt:lpstr>3-илова</vt:lpstr>
      <vt:lpstr>4-илова</vt:lpstr>
      <vt:lpstr>5-илова </vt:lpstr>
      <vt:lpstr>6-Илова</vt:lpstr>
      <vt:lpstr>8-илова</vt:lpstr>
      <vt:lpstr>9-илова</vt:lpstr>
      <vt:lpstr>10-илова</vt:lpstr>
      <vt:lpstr>11-илова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2022-09-09T10:21:19Z</cp:lastPrinted>
  <dcterms:created xsi:type="dcterms:W3CDTF">2022-02-07T14:37:31Z</dcterms:created>
  <dcterms:modified xsi:type="dcterms:W3CDTF">2022-11-04T12:35:43Z</dcterms:modified>
</cp:coreProperties>
</file>