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омпютер Акмал\Рабочи стол 02.10.2023\Документы 2023\"/>
    </mc:Choice>
  </mc:AlternateContent>
  <bookViews>
    <workbookView xWindow="0" yWindow="0" windowWidth="28800" windowHeight="12435"/>
  </bookViews>
  <sheets>
    <sheet name="4 группа" sheetId="3" r:id="rId1"/>
  </sheets>
  <definedNames>
    <definedName name="Accounter1">#REF!</definedName>
    <definedName name="Accounter2">#REF!</definedName>
    <definedName name="Accounter3">'4 группа'!#REF!</definedName>
    <definedName name="Adress1">#REF!</definedName>
    <definedName name="Adress2">#REF!</definedName>
    <definedName name="Approved_1">#REF!</definedName>
    <definedName name="Approved_2">#REF!</definedName>
    <definedName name="ChapterName">#REF!</definedName>
    <definedName name="Code">'4 группа'!#REF!</definedName>
    <definedName name="Director1">#REF!</definedName>
    <definedName name="Director2">#REF!</definedName>
    <definedName name="Director3">'4 группа'!#REF!</definedName>
    <definedName name="Economist1">#REF!</definedName>
    <definedName name="Economist2">#REF!</definedName>
    <definedName name="Economist3">'4 группа'!#REF!</definedName>
    <definedName name="element1">#REF!</definedName>
    <definedName name="element2">'4 группа'!$D$11</definedName>
    <definedName name="FinanceYear">#REF!</definedName>
    <definedName name="FinanceYear2">#REF!</definedName>
    <definedName name="FinanceYear22">#REF!</definedName>
    <definedName name="FinanceYear222">#REF!</definedName>
    <definedName name="FinanceYear2222">#REF!</definedName>
    <definedName name="FinanceYear3">'4 группа'!$G$3</definedName>
    <definedName name="FinanceYear333">'4 группа'!$E$7</definedName>
    <definedName name="FinanceYear4">#REF!</definedName>
    <definedName name="FinanceYears">#REF!</definedName>
    <definedName name="FinanceYears2">#REF!</definedName>
    <definedName name="FinanceYearss">#REF!</definedName>
    <definedName name="four10months">'4 группа'!$S$11</definedName>
    <definedName name="four11months">'4 группа'!$T$11</definedName>
    <definedName name="four12months">'4 группа'!$U$11</definedName>
    <definedName name="four1months">'4 группа'!$G$11</definedName>
    <definedName name="four2months">'4 группа'!$H$11</definedName>
    <definedName name="four3months">'4 группа'!$I$11</definedName>
    <definedName name="four4months">'4 группа'!$K$11</definedName>
    <definedName name="four5months">'4 группа'!$L$11</definedName>
    <definedName name="four6months">'4 группа'!$M$11</definedName>
    <definedName name="four7months">'4 группа'!$O$11</definedName>
    <definedName name="four8months">'4 группа'!$P$11</definedName>
    <definedName name="four9months">'4 группа'!$Q$11</definedName>
    <definedName name="Glava">#REF!</definedName>
    <definedName name="Group1">#REF!</definedName>
    <definedName name="Group2">#REF!</definedName>
    <definedName name="Group4">#REF!</definedName>
    <definedName name="HeaderOrganizationName">#REF!</definedName>
    <definedName name="ID">#REF!</definedName>
    <definedName name="ID_1">#REF!</definedName>
    <definedName name="ID_2">#REF!</definedName>
    <definedName name="ID_3">'4 группа'!$Q$2</definedName>
    <definedName name="ImportRow3">'4 группа'!#REF!</definedName>
    <definedName name="modda1">#REF!</definedName>
    <definedName name="modda2">'4 группа'!$C$11</definedName>
    <definedName name="month1_Boshqa">#REF!</definedName>
    <definedName name="month10_Boshqa">#REF!</definedName>
    <definedName name="month11_Boshqa">#REF!</definedName>
    <definedName name="month12_Boshqa">#REF!</definedName>
    <definedName name="month2_Boshqa">#REF!</definedName>
    <definedName name="month3_Boshqa">#REF!</definedName>
    <definedName name="month4_Boshqa">#REF!</definedName>
    <definedName name="month5_Boshqa">#REF!</definedName>
    <definedName name="month6_Boshqa">#REF!</definedName>
    <definedName name="month7_Boshqa">#REF!</definedName>
    <definedName name="month8_Boshqa">#REF!</definedName>
    <definedName name="month9_Boshqa">#REF!</definedName>
    <definedName name="Organization1">#REF!</definedName>
    <definedName name="Organization2">#REF!</definedName>
    <definedName name="Organization3">#REF!</definedName>
    <definedName name="Organization4">'4 группа'!$I$3</definedName>
    <definedName name="OrganizationINN">#REF!</definedName>
    <definedName name="PodRazdel">#REF!</definedName>
    <definedName name="Razdel">#REF!</definedName>
    <definedName name="Registered_1">#REF!</definedName>
    <definedName name="Registered_2">#REF!</definedName>
    <definedName name="SettlementCode">#REF!</definedName>
    <definedName name="toifa1">#REF!</definedName>
    <definedName name="toifa2">'4 группа'!$B$11</definedName>
    <definedName name="toifaAll">#REF!</definedName>
    <definedName name="Total">'4 группа'!$E$11</definedName>
    <definedName name="Total1">#REF!</definedName>
    <definedName name="Total2">#REF!</definedName>
    <definedName name="Total3">#REF!</definedName>
    <definedName name="Total4">#REF!</definedName>
    <definedName name="Total4_1">'4 группа'!$F$11</definedName>
    <definedName name="Total4_2">'4 группа'!$J$11</definedName>
    <definedName name="Total4_3">'4 группа'!$N$11</definedName>
    <definedName name="Total4_4">'4 группа'!$R$11</definedName>
    <definedName name="Total5">#REF!</definedName>
    <definedName name="TotalGroups">#REF!</definedName>
    <definedName name="TotalRow3">'4 группа'!$E$11:$H$11</definedName>
    <definedName name="TotalSum1">#REF!</definedName>
    <definedName name="TotalSum2">#REF!</definedName>
    <definedName name="totalzpsum1">#REF!</definedName>
    <definedName name="totalzpsum2">#REF!</definedName>
    <definedName name="_xlnm.Print_Area" localSheetId="0">'4 группа'!$A$2:$U$22</definedName>
  </definedNames>
  <calcPr calcId="152511"/>
</workbook>
</file>

<file path=xl/calcChain.xml><?xml version="1.0" encoding="utf-8"?>
<calcChain xmlns="http://schemas.openxmlformats.org/spreadsheetml/2006/main">
  <c r="E89" i="3" l="1"/>
  <c r="E81" i="3"/>
  <c r="E79" i="3"/>
  <c r="E73" i="3"/>
  <c r="E69" i="3" s="1"/>
  <c r="E71" i="3"/>
  <c r="I69" i="3"/>
  <c r="H69" i="3"/>
  <c r="G69" i="3"/>
  <c r="F89" i="3"/>
  <c r="F80" i="3" l="1"/>
  <c r="F81" i="3"/>
  <c r="F82" i="3"/>
  <c r="F79" i="3"/>
  <c r="F73" i="3"/>
  <c r="F71" i="3"/>
  <c r="F69" i="3" s="1"/>
</calcChain>
</file>

<file path=xl/sharedStrings.xml><?xml version="1.0" encoding="utf-8"?>
<sst xmlns="http://schemas.openxmlformats.org/spreadsheetml/2006/main" count="311" uniqueCount="95">
  <si>
    <t>100</t>
  </si>
  <si>
    <t>Моддалар номи</t>
  </si>
  <si>
    <t>Модда ва кичик модда</t>
  </si>
  <si>
    <t>Элемент</t>
  </si>
  <si>
    <t>Тасдиқланган</t>
  </si>
  <si>
    <t>Жумладан ойлар бўйича</t>
  </si>
  <si>
    <t xml:space="preserve"> II  чорак бўйича жами</t>
  </si>
  <si>
    <t>Январь</t>
  </si>
  <si>
    <t>Февраль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</si>
  <si>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</si>
  <si>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</si>
  <si>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</si>
  <si>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</si>
  <si>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</si>
  <si>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</si>
  <si>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</si>
  <si>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</si>
  <si>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11</t>
  </si>
  <si>
    <t>21</t>
  </si>
  <si>
    <t>200</t>
  </si>
  <si>
    <t xml:space="preserve"> IV гуруҳ "Бошқа харажатлар" бўйича харажатлар ёйилмаси</t>
  </si>
  <si>
    <t>Тоифа</t>
  </si>
  <si>
    <t xml:space="preserve"> Жами</t>
  </si>
  <si>
    <t>Жумладан, чораклар:</t>
  </si>
  <si>
    <t xml:space="preserve"> I  чорак бўйича жами</t>
  </si>
  <si>
    <t>III чорак бўйича жами</t>
  </si>
  <si>
    <t xml:space="preserve"> IV чорак бўйича жами</t>
  </si>
  <si>
    <t xml:space="preserve">Март </t>
  </si>
  <si>
    <t>Август</t>
  </si>
  <si>
    <t>IV гуруҳ харажатлари - бошқа харажатлар</t>
  </si>
  <si>
    <t>Бошқа харажатлар - ЖАМИ</t>
  </si>
  <si>
    <t>жумладан:</t>
  </si>
  <si>
    <t>В пределах республики</t>
  </si>
  <si>
    <t>42</t>
  </si>
  <si>
    <t>000</t>
  </si>
  <si>
    <t>Электроэнергия</t>
  </si>
  <si>
    <t>Природный газ</t>
  </si>
  <si>
    <t>22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</si>
  <si>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</si>
  <si>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</si>
  <si>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</si>
  <si>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</si>
  <si>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Транспортные средства</t>
  </si>
  <si>
    <t>34</t>
  </si>
  <si>
    <t>Товарно-материальных запасов (кроме бумаги)</t>
  </si>
  <si>
    <t>52</t>
  </si>
  <si>
    <t>110</t>
  </si>
  <si>
    <t>Топливо и ГСМ</t>
  </si>
  <si>
    <t>500</t>
  </si>
  <si>
    <t>Телефонные, телеграфные и почтовые услуги</t>
  </si>
  <si>
    <t>92</t>
  </si>
  <si>
    <t>Расходы на приобретение бумаги</t>
  </si>
  <si>
    <t>120</t>
  </si>
  <si>
    <t>Одежды, обуви и постельных принадлежностей</t>
  </si>
  <si>
    <t>Продуктов питания</t>
  </si>
  <si>
    <t>300</t>
  </si>
  <si>
    <t>Расходы на обучение</t>
  </si>
  <si>
    <t>91</t>
  </si>
  <si>
    <t>Информационные и коммуникационные услуги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</si>
  <si>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</si>
  <si>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</si>
  <si>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</si>
  <si>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</si>
  <si>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</si>
  <si>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Мебель и офисное оборудование</t>
  </si>
  <si>
    <t>43</t>
  </si>
  <si>
    <t>54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</si>
  <si>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</si>
  <si>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</si>
  <si>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</si>
  <si>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Прочие расходы</t>
  </si>
  <si>
    <t>48</t>
  </si>
  <si>
    <t>190</t>
  </si>
  <si>
    <t>Членства в международные и межгосударственные организации</t>
  </si>
  <si>
    <t>Фонд экологии, охраны окружающей и обращения с отходами - Государственный комитет Республики Узбекистан по экологии и охране окружающей среды</t>
  </si>
  <si>
    <t>Приобретение прочей полиграфической</t>
  </si>
  <si>
    <t>130</t>
  </si>
  <si>
    <t>Приобретение учебно-лабораторного оборудования</t>
  </si>
  <si>
    <t>940</t>
  </si>
  <si>
    <t>Прочая техника</t>
  </si>
  <si>
    <t xml:space="preserve">2023 йил учун </t>
  </si>
  <si>
    <t>Давлат бюджети, давлат мақсадли жамғармалари ҳамда бюджет ташкилотларининг бюджетдан ташқари жамғармалари ҳисобига
 харид қилиниши режалаштирилган товарлар (ишлар, хизматлар) тўғрисидаги маълумотлар (2023 й. учун)</t>
  </si>
  <si>
    <t>Харажатлар сметасига 1-ИЛОВА
Рўйхатга олиш карточка рақами № 3104327</t>
  </si>
  <si>
    <t>Харажатлар сметасига 1-ИЛОВА
Рўйхатга олиш карточка рақами № 3104565</t>
  </si>
  <si>
    <t>Связанные с зарубежными поездками</t>
  </si>
  <si>
    <t>12</t>
  </si>
  <si>
    <t>Кадастровые, землеустроительные и топографо-геодезические, картографические работы</t>
  </si>
  <si>
    <t>Электрон давлат харидларида иштирок этиш учун закалат тулови харажатлари</t>
  </si>
  <si>
    <t>140</t>
  </si>
  <si>
    <t>Прочее внутреннее кредитование</t>
  </si>
  <si>
    <t>49</t>
  </si>
  <si>
    <t>390</t>
  </si>
  <si>
    <t>Харажатлар сметасига 1-ИЛОВА
Рўйхатга олиш карточка рақами № 3364060</t>
  </si>
  <si>
    <t>Экологический фонд Министерства экологии, охраны окружающей среды и изменения климата</t>
  </si>
  <si>
    <t>Средства, выделенные из республиканского бюджета Министерства экологии, охраны окружающей среды и изменения климата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</si>
</sst>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Times New Roman"/>
      <family val="1"/>
    </font>
    <font>
      <sz val="10"/>
      <name val="Arial Cyr"/>
    </font>
    <font>
      <b/>
      <sz val="16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6">
    <xf numFmtId="0" fontId="0" fillId="2" borderId="0"/>
    <xf numFmtId="0" fontId="11" fillId="3" borderId="0"/>
    <xf numFmtId="0" fontId="11" fillId="4" borderId="0"/>
    <xf numFmtId="0" fontId="11" fillId="5" borderId="0"/>
    <xf numFmtId="0" fontId="11" fillId="6" borderId="0"/>
    <xf numFmtId="0" fontId="11" fillId="7" borderId="0"/>
    <xf numFmtId="0" fontId="11" fillId="8" borderId="0"/>
    <xf numFmtId="0" fontId="11" fillId="9" borderId="0"/>
    <xf numFmtId="0" fontId="11" fillId="10" borderId="0"/>
    <xf numFmtId="0" fontId="11" fillId="11" borderId="0"/>
    <xf numFmtId="0" fontId="11" fillId="12" borderId="0"/>
    <xf numFmtId="0" fontId="11" fillId="13" borderId="0"/>
    <xf numFmtId="0" fontId="12" fillId="14" borderId="0"/>
    <xf numFmtId="0" fontId="12" fillId="15" borderId="0"/>
    <xf numFmtId="0" fontId="12" fillId="16" borderId="0"/>
    <xf numFmtId="0" fontId="12" fillId="17" borderId="0"/>
    <xf numFmtId="0" fontId="12" fillId="18" borderId="0"/>
    <xf numFmtId="0" fontId="12" fillId="19" borderId="0"/>
    <xf numFmtId="0" fontId="12" fillId="20" borderId="0"/>
    <xf numFmtId="0" fontId="12" fillId="21" borderId="0"/>
    <xf numFmtId="0" fontId="12" fillId="22" borderId="0"/>
    <xf numFmtId="0" fontId="12" fillId="23" borderId="0"/>
    <xf numFmtId="0" fontId="12" fillId="24" borderId="0"/>
    <xf numFmtId="0" fontId="12" fillId="25" borderId="0"/>
    <xf numFmtId="0" fontId="13" fillId="26" borderId="3"/>
    <xf numFmtId="0" fontId="14" fillId="27" borderId="4"/>
    <xf numFmtId="0" fontId="15" fillId="27" borderId="3"/>
    <xf numFmtId="0" fontId="16" fillId="0" borderId="5"/>
    <xf numFmtId="0" fontId="17" fillId="0" borderId="6"/>
    <xf numFmtId="0" fontId="18" fillId="0" borderId="7"/>
    <xf numFmtId="0" fontId="18" fillId="0" borderId="0"/>
    <xf numFmtId="0" fontId="19" fillId="0" borderId="8"/>
    <xf numFmtId="0" fontId="20" fillId="28" borderId="9"/>
    <xf numFmtId="0" fontId="21" fillId="0" borderId="0"/>
    <xf numFmtId="0" fontId="22" fillId="29" borderId="0"/>
    <xf numFmtId="0" fontId="2" fillId="0" borderId="0"/>
    <xf numFmtId="0" fontId="23" fillId="30" borderId="0"/>
    <xf numFmtId="0" fontId="24" fillId="0" borderId="0"/>
    <xf numFmtId="0" fontId="11" fillId="31" borderId="10"/>
    <xf numFmtId="0" fontId="25" fillId="0" borderId="11"/>
    <xf numFmtId="0" fontId="26" fillId="0" borderId="0"/>
    <xf numFmtId="0" fontId="27" fillId="32" borderId="0"/>
    <xf numFmtId="0" fontId="29" fillId="2" borderId="0"/>
    <xf numFmtId="0" fontId="4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11" borderId="0"/>
    <xf numFmtId="0" fontId="1" fillId="12" borderId="0"/>
    <xf numFmtId="0" fontId="1" fillId="13" borderId="0"/>
    <xf numFmtId="0" fontId="41" fillId="14" borderId="0"/>
    <xf numFmtId="0" fontId="41" fillId="15" borderId="0"/>
    <xf numFmtId="0" fontId="41" fillId="16" borderId="0"/>
    <xf numFmtId="0" fontId="41" fillId="17" borderId="0"/>
    <xf numFmtId="0" fontId="41" fillId="18" borderId="0"/>
    <xf numFmtId="0" fontId="41" fillId="19" borderId="0"/>
    <xf numFmtId="0" fontId="41" fillId="20" borderId="0"/>
    <xf numFmtId="0" fontId="41" fillId="21" borderId="0"/>
    <xf numFmtId="0" fontId="41" fillId="22" borderId="0"/>
    <xf numFmtId="0" fontId="41" fillId="23" borderId="0"/>
    <xf numFmtId="0" fontId="41" fillId="24" borderId="0"/>
    <xf numFmtId="0" fontId="41" fillId="25" borderId="0"/>
    <xf numFmtId="0" fontId="42" fillId="26" borderId="3"/>
    <xf numFmtId="0" fontId="43" fillId="27" borderId="4"/>
    <xf numFmtId="0" fontId="44" fillId="27" borderId="3"/>
    <xf numFmtId="0" fontId="45" fillId="0" borderId="5"/>
    <xf numFmtId="0" fontId="46" fillId="0" borderId="6"/>
    <xf numFmtId="0" fontId="47" fillId="0" borderId="7"/>
    <xf numFmtId="0" fontId="47" fillId="0" borderId="0"/>
    <xf numFmtId="0" fontId="48" fillId="0" borderId="8"/>
    <xf numFmtId="0" fontId="49" fillId="28" borderId="9"/>
    <xf numFmtId="0" fontId="50" fillId="0" borderId="0"/>
    <xf numFmtId="0" fontId="51" fillId="29" borderId="0"/>
    <xf numFmtId="0" fontId="39" fillId="0" borderId="0"/>
    <xf numFmtId="0" fontId="52" fillId="30" borderId="0"/>
    <xf numFmtId="0" fontId="53" fillId="0" borderId="0"/>
    <xf numFmtId="0" fontId="1" fillId="31" borderId="10"/>
    <xf numFmtId="0" fontId="54" fillId="0" borderId="11"/>
    <xf numFmtId="0" fontId="55" fillId="0" borderId="0"/>
    <xf numFmtId="0" fontId="56" fillId="32" borderId="0"/>
  </cellStyleXfs>
  <cellXfs count="55">
    <xf numFmtId="0" fontId="11" fillId="2" borderId="0" xfId="0" applyNumberFormat="1" applyFont="1" applyFill="1" applyBorder="1" applyProtection="1"/>
    <xf numFmtId="0" fontId="10" fillId="0" borderId="0" xfId="0" applyNumberFormat="1" applyFont="1" applyFill="1" applyBorder="1" applyAlignment="1" applyProtection="1">
      <alignment horizontal="left" vertical="center" wrapText="1"/>
    </xf>
    <xf numFmtId="49" fontId="9" fillId="0" borderId="0" xfId="35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0" applyNumberFormat="1" applyFont="1" applyFill="1" applyBorder="1" applyAlignment="1" applyProtection="1">
      <alignment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34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  <protection hidden="1"/>
    </xf>
    <xf numFmtId="0" fontId="31" fillId="33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left" vertical="center" wrapText="1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3" fontId="3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left" vertical="center"/>
    </xf>
    <xf numFmtId="49" fontId="36" fillId="0" borderId="1" xfId="35" applyNumberFormat="1" applyFont="1" applyFill="1" applyBorder="1" applyAlignment="1" applyProtection="1">
      <alignment horizontal="center" vertical="center" wrapText="1"/>
    </xf>
    <xf numFmtId="3" fontId="3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0" xfId="0" applyNumberFormat="1" applyFont="1" applyFill="1" applyBorder="1" applyProtection="1"/>
    <xf numFmtId="49" fontId="38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Protection="1"/>
    <xf numFmtId="0" fontId="38" fillId="0" borderId="0" xfId="0" applyNumberFormat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43" applyNumberFormat="1" applyFont="1" applyFill="1" applyBorder="1" applyAlignment="1" applyProtection="1">
      <alignment vertical="justify" wrapText="1"/>
      <protection hidden="1"/>
    </xf>
    <xf numFmtId="0" fontId="32" fillId="0" borderId="18" xfId="0" applyNumberFormat="1" applyFont="1" applyFill="1" applyBorder="1" applyAlignment="1" applyProtection="1">
      <alignment horizontal="center" vertical="top" wrapText="1"/>
    </xf>
    <xf numFmtId="0" fontId="32" fillId="0" borderId="2" xfId="0" applyNumberFormat="1" applyFont="1" applyFill="1" applyBorder="1" applyAlignment="1" applyProtection="1">
      <alignment horizontal="center" vertical="top" wrapText="1"/>
    </xf>
    <xf numFmtId="0" fontId="4" fillId="0" borderId="0" xfId="43" applyNumberFormat="1" applyFont="1" applyFill="1" applyBorder="1" applyAlignment="1" applyProtection="1">
      <alignment horizontal="center" vertical="justify" wrapText="1"/>
      <protection hidden="1"/>
    </xf>
    <xf numFmtId="0" fontId="31" fillId="33" borderId="16" xfId="0" applyNumberFormat="1" applyFont="1" applyFill="1" applyBorder="1" applyAlignment="1" applyProtection="1">
      <alignment horizontal="center" vertical="center" wrapText="1"/>
    </xf>
    <xf numFmtId="0" fontId="31" fillId="33" borderId="13" xfId="0" applyNumberFormat="1" applyFont="1" applyFill="1" applyBorder="1" applyAlignment="1" applyProtection="1">
      <alignment horizontal="center" vertical="center" wrapText="1"/>
    </xf>
    <xf numFmtId="0" fontId="31" fillId="33" borderId="17" xfId="0" applyNumberFormat="1" applyFont="1" applyFill="1" applyBorder="1" applyAlignment="1" applyProtection="1">
      <alignment horizontal="center" vertical="center" wrapText="1"/>
    </xf>
    <xf numFmtId="49" fontId="31" fillId="33" borderId="16" xfId="0" applyNumberFormat="1" applyFont="1" applyFill="1" applyBorder="1" applyAlignment="1" applyProtection="1">
      <alignment horizontal="center" vertical="center" textRotation="90" wrapText="1"/>
    </xf>
    <xf numFmtId="49" fontId="31" fillId="33" borderId="13" xfId="0" applyNumberFormat="1" applyFont="1" applyFill="1" applyBorder="1" applyAlignment="1" applyProtection="1">
      <alignment horizontal="center" vertical="center" textRotation="90" wrapText="1"/>
    </xf>
    <xf numFmtId="49" fontId="31" fillId="33" borderId="17" xfId="0" applyNumberFormat="1" applyFont="1" applyFill="1" applyBorder="1" applyAlignment="1" applyProtection="1">
      <alignment horizontal="center" vertical="center" textRotation="90" wrapText="1"/>
    </xf>
    <xf numFmtId="0" fontId="31" fillId="33" borderId="14" xfId="0" applyNumberFormat="1" applyFont="1" applyFill="1" applyBorder="1" applyAlignment="1" applyProtection="1">
      <alignment horizontal="center" vertical="center" wrapText="1"/>
    </xf>
    <xf numFmtId="0" fontId="31" fillId="33" borderId="15" xfId="0" applyNumberFormat="1" applyFont="1" applyFill="1" applyBorder="1" applyAlignment="1" applyProtection="1">
      <alignment horizontal="center" vertical="center" wrapText="1"/>
    </xf>
    <xf numFmtId="0" fontId="31" fillId="33" borderId="12" xfId="0" applyNumberFormat="1" applyFont="1" applyFill="1" applyBorder="1" applyAlignment="1" applyProtection="1">
      <alignment horizontal="center" vertical="center" wrapText="1"/>
    </xf>
    <xf numFmtId="49" fontId="31" fillId="33" borderId="16" xfId="0" applyNumberFormat="1" applyFont="1" applyFill="1" applyBorder="1" applyAlignment="1" applyProtection="1">
      <alignment horizontal="center" vertical="center" wrapText="1"/>
    </xf>
    <xf numFmtId="49" fontId="31" fillId="33" borderId="13" xfId="0" applyNumberFormat="1" applyFont="1" applyFill="1" applyBorder="1" applyAlignment="1" applyProtection="1">
      <alignment horizontal="center" vertical="center" wrapText="1"/>
    </xf>
    <xf numFmtId="49" fontId="31" fillId="33" borderId="1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  <protection locked="0" hidden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top" wrapText="1"/>
    </xf>
    <xf numFmtId="0" fontId="35" fillId="0" borderId="0" xfId="0" applyNumberFormat="1" applyFont="1" applyFill="1" applyBorder="1" applyAlignment="1" applyProtection="1">
      <alignment horizontal="left" vertical="center"/>
    </xf>
    <xf numFmtId="49" fontId="36" fillId="0" borderId="0" xfId="35" applyNumberFormat="1" applyFont="1" applyFill="1" applyBorder="1" applyAlignment="1" applyProtection="1">
      <alignment horizontal="center" vertical="center" wrapText="1"/>
    </xf>
    <xf numFmtId="3" fontId="32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37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86">
    <cellStyle name="20% — акцент1" xfId="42" builtinId="30" customBuiltin="1"/>
    <cellStyle name="20% - Акцент1 2" xfId="44"/>
    <cellStyle name="20% — акцент2" xfId="1" builtinId="34" customBuiltin="1"/>
    <cellStyle name="20% - Акцент2 2" xfId="45"/>
    <cellStyle name="20% — акцент3" xfId="2" builtinId="38" customBuiltin="1"/>
    <cellStyle name="20% - Акцент3 2" xfId="46"/>
    <cellStyle name="20% — акцент4" xfId="3" builtinId="42" customBuiltin="1"/>
    <cellStyle name="20% - Акцент4 2" xfId="47"/>
    <cellStyle name="20% — акцент5" xfId="4" builtinId="46" customBuiltin="1"/>
    <cellStyle name="20% - Акцент5 2" xfId="48"/>
    <cellStyle name="20% — акцент6" xfId="5" builtinId="50" customBuiltin="1"/>
    <cellStyle name="20% - Акцент6 2" xfId="49"/>
    <cellStyle name="40% — акцент1" xfId="6" builtinId="31" customBuiltin="1"/>
    <cellStyle name="40% - Акцент1 2" xfId="50"/>
    <cellStyle name="40% — акцент2" xfId="7" builtinId="35" customBuiltin="1"/>
    <cellStyle name="40% - Акцент2 2" xfId="51"/>
    <cellStyle name="40% — акцент3" xfId="8" builtinId="39" customBuiltin="1"/>
    <cellStyle name="40% - Акцент3 2" xfId="52"/>
    <cellStyle name="40% — акцент4" xfId="9" builtinId="43" customBuiltin="1"/>
    <cellStyle name="40% - Акцент4 2" xfId="53"/>
    <cellStyle name="40% — акцент5" xfId="10" builtinId="47" customBuiltin="1"/>
    <cellStyle name="40% - Акцент5 2" xfId="54"/>
    <cellStyle name="40% — акцент6" xfId="11" builtinId="51" customBuiltin="1"/>
    <cellStyle name="40% - Акцент6 2" xfId="55"/>
    <cellStyle name="60% — акцент1" xfId="12" builtinId="32" customBuiltin="1"/>
    <cellStyle name="60% - Акцент1 2" xfId="56"/>
    <cellStyle name="60% — акцент2" xfId="13" builtinId="36" customBuiltin="1"/>
    <cellStyle name="60% - Акцент2 2" xfId="57"/>
    <cellStyle name="60% — акцент3" xfId="14" builtinId="40" customBuiltin="1"/>
    <cellStyle name="60% - Акцент3 2" xfId="58"/>
    <cellStyle name="60% — акцент4" xfId="15" builtinId="44" customBuiltin="1"/>
    <cellStyle name="60% - Акцент4 2" xfId="59"/>
    <cellStyle name="60% — акцент5" xfId="16" builtinId="48" customBuiltin="1"/>
    <cellStyle name="60% - Акцент5 2" xfId="60"/>
    <cellStyle name="60% — акцент6" xfId="17" builtinId="52" customBuiltin="1"/>
    <cellStyle name="60% - Акцент6 2" xfId="61"/>
    <cellStyle name="Акцент1" xfId="18" builtinId="29" customBuiltin="1"/>
    <cellStyle name="Акцент1 2" xfId="62"/>
    <cellStyle name="Акцент2" xfId="19" builtinId="33" customBuiltin="1"/>
    <cellStyle name="Акцент2 2" xfId="63"/>
    <cellStyle name="Акцент3" xfId="20" builtinId="37" customBuiltin="1"/>
    <cellStyle name="Акцент3 2" xfId="64"/>
    <cellStyle name="Акцент4" xfId="21" builtinId="41" customBuiltin="1"/>
    <cellStyle name="Акцент4 2" xfId="65"/>
    <cellStyle name="Акцент5" xfId="22" builtinId="45" customBuiltin="1"/>
    <cellStyle name="Акцент5 2" xfId="66"/>
    <cellStyle name="Акцент6" xfId="23" builtinId="49" customBuiltin="1"/>
    <cellStyle name="Акцент6 2" xfId="67"/>
    <cellStyle name="Ввод " xfId="24" builtinId="20" customBuiltin="1"/>
    <cellStyle name="Ввод  2" xfId="68"/>
    <cellStyle name="Вывод" xfId="25" builtinId="21" customBuiltin="1"/>
    <cellStyle name="Вывод 2" xfId="69"/>
    <cellStyle name="Вычисление" xfId="26" builtinId="22" customBuiltin="1"/>
    <cellStyle name="Вычисление 2" xfId="70"/>
    <cellStyle name="Заголовок 1" xfId="27" builtinId="16" customBuiltin="1"/>
    <cellStyle name="Заголовок 1 2" xfId="71"/>
    <cellStyle name="Заголовок 2" xfId="28" builtinId="17" customBuiltin="1"/>
    <cellStyle name="Заголовок 2 2" xfId="72"/>
    <cellStyle name="Заголовок 3" xfId="29" builtinId="18" customBuiltin="1"/>
    <cellStyle name="Заголовок 3 2" xfId="73"/>
    <cellStyle name="Заголовок 4" xfId="30" builtinId="19" customBuiltin="1"/>
    <cellStyle name="Заголовок 4 2" xfId="74"/>
    <cellStyle name="Итог" xfId="31" builtinId="25" customBuiltin="1"/>
    <cellStyle name="Итог 2" xfId="75"/>
    <cellStyle name="Контрольная ячейка" xfId="32" builtinId="23" customBuiltin="1"/>
    <cellStyle name="Контрольная ячейка 2" xfId="76"/>
    <cellStyle name="Название" xfId="33" builtinId="15" customBuiltin="1"/>
    <cellStyle name="Название 2" xfId="77"/>
    <cellStyle name="Нейтральный" xfId="34" builtinId="28" customBuiltin="1"/>
    <cellStyle name="Нейтральный 2" xfId="78"/>
    <cellStyle name="Обычный" xfId="0" builtinId="0" customBuiltin="1"/>
    <cellStyle name="Обычный 2" xfId="43"/>
    <cellStyle name="Обычный 4" xfId="35"/>
    <cellStyle name="Обычный 4 2" xfId="79"/>
    <cellStyle name="Плохой" xfId="36" builtinId="27" customBuiltin="1"/>
    <cellStyle name="Плохой 2" xfId="80"/>
    <cellStyle name="Пояснение" xfId="37" builtinId="53" customBuiltin="1"/>
    <cellStyle name="Пояснение 2" xfId="81"/>
    <cellStyle name="Примечание" xfId="38" builtinId="10" customBuiltin="1"/>
    <cellStyle name="Примечание 2" xfId="82"/>
    <cellStyle name="Связанная ячейка" xfId="39" builtinId="24" customBuiltin="1"/>
    <cellStyle name="Связанная ячейка 2" xfId="83"/>
    <cellStyle name="Текст предупреждения" xfId="40" builtinId="11" customBuiltin="1"/>
    <cellStyle name="Текст предупреждения 2" xfId="84"/>
    <cellStyle name="Хороший" xfId="41" builtinId="26" customBuiltin="1"/>
    <cellStyle name="Хороший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1"/>
  <sheetViews>
    <sheetView tabSelected="1" zoomScale="85" zoomScaleNormal="85" zoomScaleSheetLayoutView="100" workbookViewId="0">
      <selection activeCell="A18" sqref="A18:XFD21"/>
    </sheetView>
  </sheetViews>
  <sheetFormatPr defaultRowHeight="13.5" customHeight="1" x14ac:dyDescent="0.2"/>
  <cols>
    <col min="1" max="1" width="43.140625" style="6" customWidth="1"/>
    <col min="2" max="4" width="7.140625" style="7" customWidth="1"/>
    <col min="5" max="5" width="14" style="8" customWidth="1"/>
    <col min="6" max="6" width="15.140625" style="8" customWidth="1"/>
    <col min="7" max="7" width="10.5703125" style="8" customWidth="1"/>
    <col min="8" max="8" width="12.28515625" style="8" customWidth="1"/>
    <col min="9" max="9" width="12.140625" style="6" customWidth="1"/>
    <col min="10" max="10" width="12.7109375" style="6" customWidth="1"/>
    <col min="11" max="11" width="13" style="6" customWidth="1"/>
    <col min="12" max="12" width="12" style="6" customWidth="1"/>
    <col min="13" max="13" width="12" style="6" bestFit="1" customWidth="1"/>
    <col min="14" max="14" width="12.7109375" style="6" customWidth="1"/>
    <col min="15" max="15" width="12" style="6" customWidth="1"/>
    <col min="16" max="16" width="12.85546875" style="6" customWidth="1"/>
    <col min="17" max="17" width="12.140625" style="6" customWidth="1"/>
    <col min="18" max="18" width="12.7109375" style="6" customWidth="1"/>
    <col min="19" max="19" width="12" style="6" bestFit="1" customWidth="1"/>
    <col min="20" max="20" width="12.140625" style="6" customWidth="1"/>
    <col min="21" max="21" width="12" style="6" customWidth="1"/>
    <col min="22" max="22" width="9.42578125" style="6" customWidth="1"/>
    <col min="23" max="16384" width="9.140625" style="6"/>
  </cols>
  <sheetData>
    <row r="1" spans="1:21" ht="70.7" customHeight="1" x14ac:dyDescent="0.2">
      <c r="A1" s="46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33.4" customHeight="1" x14ac:dyDescent="0.2">
      <c r="Q2" s="47" t="s">
        <v>82</v>
      </c>
      <c r="R2" s="47"/>
      <c r="S2" s="47"/>
      <c r="T2" s="47"/>
      <c r="U2" s="47"/>
    </row>
    <row r="3" spans="1:21" ht="42" customHeight="1" x14ac:dyDescent="0.2">
      <c r="C3" s="4"/>
      <c r="D3" s="4"/>
      <c r="E3" s="4"/>
      <c r="F3" s="4"/>
      <c r="G3" s="48" t="s">
        <v>80</v>
      </c>
      <c r="H3" s="48"/>
      <c r="I3" s="49" t="s">
        <v>94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"/>
    </row>
    <row r="4" spans="1:21" ht="22.7" customHeight="1" x14ac:dyDescent="0.2">
      <c r="A4" s="50" t="s">
        <v>20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ht="13.5" customHeight="1" x14ac:dyDescent="0.2">
      <c r="A5" s="9"/>
    </row>
    <row r="6" spans="1:21" ht="13.7" customHeight="1" x14ac:dyDescent="0.2">
      <c r="A6" s="33" t="s">
        <v>1</v>
      </c>
      <c r="B6" s="36" t="s">
        <v>21</v>
      </c>
      <c r="C6" s="36" t="s">
        <v>2</v>
      </c>
      <c r="D6" s="36" t="s">
        <v>3</v>
      </c>
      <c r="E6" s="39" t="s">
        <v>4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</row>
    <row r="7" spans="1:21" ht="17.45" customHeight="1" x14ac:dyDescent="0.2">
      <c r="A7" s="34"/>
      <c r="B7" s="37"/>
      <c r="C7" s="37"/>
      <c r="D7" s="37"/>
      <c r="E7" s="42" t="s">
        <v>22</v>
      </c>
      <c r="F7" s="39" t="s">
        <v>23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8.75" customHeight="1" x14ac:dyDescent="0.2">
      <c r="A8" s="34"/>
      <c r="B8" s="37"/>
      <c r="C8" s="37"/>
      <c r="D8" s="37"/>
      <c r="E8" s="43"/>
      <c r="F8" s="33" t="s">
        <v>24</v>
      </c>
      <c r="G8" s="39" t="s">
        <v>5</v>
      </c>
      <c r="H8" s="40"/>
      <c r="I8" s="41"/>
      <c r="J8" s="33" t="s">
        <v>6</v>
      </c>
      <c r="K8" s="39" t="s">
        <v>5</v>
      </c>
      <c r="L8" s="40"/>
      <c r="M8" s="41"/>
      <c r="N8" s="33" t="s">
        <v>25</v>
      </c>
      <c r="O8" s="39" t="s">
        <v>5</v>
      </c>
      <c r="P8" s="40"/>
      <c r="Q8" s="41"/>
      <c r="R8" s="33" t="s">
        <v>26</v>
      </c>
      <c r="S8" s="39" t="s">
        <v>5</v>
      </c>
      <c r="T8" s="40"/>
      <c r="U8" s="41"/>
    </row>
    <row r="9" spans="1:21" ht="51.75" customHeight="1" x14ac:dyDescent="0.2">
      <c r="A9" s="35"/>
      <c r="B9" s="38"/>
      <c r="C9" s="38"/>
      <c r="D9" s="38"/>
      <c r="E9" s="44"/>
      <c r="F9" s="35"/>
      <c r="G9" s="15" t="s">
        <v>7</v>
      </c>
      <c r="H9" s="15" t="s">
        <v>8</v>
      </c>
      <c r="I9" s="15" t="s">
        <v>27</v>
      </c>
      <c r="J9" s="35"/>
      <c r="K9" s="15" t="s">
        <v>9</v>
      </c>
      <c r="L9" s="15" t="s">
        <v>10</v>
      </c>
      <c r="M9" s="15" t="s">
        <v>11</v>
      </c>
      <c r="N9" s="35"/>
      <c r="O9" s="15" t="s">
        <v>12</v>
      </c>
      <c r="P9" s="15" t="s">
        <v>28</v>
      </c>
      <c r="Q9" s="15" t="s">
        <v>13</v>
      </c>
      <c r="R9" s="35"/>
      <c r="S9" s="15" t="s">
        <v>14</v>
      </c>
      <c r="T9" s="15" t="s">
        <v>15</v>
      </c>
      <c r="U9" s="15" t="s">
        <v>16</v>
      </c>
    </row>
    <row r="10" spans="1:21" ht="18.75" customHeight="1" x14ac:dyDescent="0.2">
      <c r="A10" s="30" t="s">
        <v>29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spans="1:21" s="10" customFormat="1" ht="15.75" customHeight="1" x14ac:dyDescent="0.2">
      <c r="A11" s="16" t="s">
        <v>30</v>
      </c>
      <c r="B11" s="17"/>
      <c r="C11" s="17"/>
      <c r="D11" s="17"/>
      <c r="E11" s="18">
        <v>202499</v>
      </c>
      <c r="F11" s="18">
        <v>59499</v>
      </c>
      <c r="G11" s="18">
        <v>20121</v>
      </c>
      <c r="H11" s="18">
        <v>20121</v>
      </c>
      <c r="I11" s="18">
        <v>19257</v>
      </c>
      <c r="J11" s="18">
        <v>47700</v>
      </c>
      <c r="K11" s="18">
        <v>15900</v>
      </c>
      <c r="L11" s="18">
        <v>15900</v>
      </c>
      <c r="M11" s="18">
        <v>15900</v>
      </c>
      <c r="N11" s="18">
        <v>47700</v>
      </c>
      <c r="O11" s="18">
        <v>15900</v>
      </c>
      <c r="P11" s="18">
        <v>15900</v>
      </c>
      <c r="Q11" s="18">
        <v>15900</v>
      </c>
      <c r="R11" s="18">
        <v>47600</v>
      </c>
      <c r="S11" s="18">
        <v>15900</v>
      </c>
      <c r="T11" s="18">
        <v>15900</v>
      </c>
      <c r="U11" s="18">
        <v>15800</v>
      </c>
    </row>
    <row r="12" spans="1:21" s="11" customFormat="1" ht="15" customHeight="1" x14ac:dyDescent="0.2">
      <c r="A12" s="19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11" customFormat="1" ht="23.25" customHeight="1" x14ac:dyDescent="0.2">
      <c r="A13" s="28" t="s">
        <v>32</v>
      </c>
      <c r="B13" s="22" t="s">
        <v>33</v>
      </c>
      <c r="C13" s="22" t="s">
        <v>17</v>
      </c>
      <c r="D13" s="22" t="s">
        <v>34</v>
      </c>
      <c r="E13" s="18">
        <v>33636</v>
      </c>
      <c r="F13" s="18">
        <v>6636</v>
      </c>
      <c r="G13" s="23">
        <v>2500</v>
      </c>
      <c r="H13" s="23">
        <v>2500</v>
      </c>
      <c r="I13" s="23">
        <v>1636</v>
      </c>
      <c r="J13" s="18">
        <v>9000</v>
      </c>
      <c r="K13" s="23">
        <v>3000</v>
      </c>
      <c r="L13" s="23">
        <v>3000</v>
      </c>
      <c r="M13" s="23">
        <v>3000</v>
      </c>
      <c r="N13" s="18">
        <v>9000</v>
      </c>
      <c r="O13" s="23">
        <v>3000</v>
      </c>
      <c r="P13" s="23">
        <v>3000</v>
      </c>
      <c r="Q13" s="23">
        <v>3000</v>
      </c>
      <c r="R13" s="18">
        <v>9000</v>
      </c>
      <c r="S13" s="23">
        <v>3000</v>
      </c>
      <c r="T13" s="23">
        <v>3000</v>
      </c>
      <c r="U13" s="23">
        <v>3000</v>
      </c>
    </row>
    <row r="14" spans="1:21" s="11" customFormat="1" ht="23.25" customHeight="1" x14ac:dyDescent="0.2">
      <c r="A14" s="28" t="s">
        <v>35</v>
      </c>
      <c r="B14" s="22" t="s">
        <v>33</v>
      </c>
      <c r="C14" s="22" t="s">
        <v>18</v>
      </c>
      <c r="D14" s="22" t="s">
        <v>34</v>
      </c>
      <c r="E14" s="18">
        <v>40332</v>
      </c>
      <c r="F14" s="18">
        <v>13332</v>
      </c>
      <c r="G14" s="23">
        <v>4444</v>
      </c>
      <c r="H14" s="23">
        <v>4444</v>
      </c>
      <c r="I14" s="23">
        <v>4444</v>
      </c>
      <c r="J14" s="18">
        <v>9000</v>
      </c>
      <c r="K14" s="23">
        <v>3000</v>
      </c>
      <c r="L14" s="23">
        <v>3000</v>
      </c>
      <c r="M14" s="23">
        <v>3000</v>
      </c>
      <c r="N14" s="18">
        <v>9000</v>
      </c>
      <c r="O14" s="23">
        <v>3000</v>
      </c>
      <c r="P14" s="23">
        <v>3000</v>
      </c>
      <c r="Q14" s="23">
        <v>3000</v>
      </c>
      <c r="R14" s="18">
        <v>9000</v>
      </c>
      <c r="S14" s="23">
        <v>3000</v>
      </c>
      <c r="T14" s="23">
        <v>3000</v>
      </c>
      <c r="U14" s="23">
        <v>3000</v>
      </c>
    </row>
    <row r="15" spans="1:21" s="11" customFormat="1" ht="23.25" customHeight="1" x14ac:dyDescent="0.2">
      <c r="A15" s="28" t="s">
        <v>36</v>
      </c>
      <c r="B15" s="22" t="s">
        <v>33</v>
      </c>
      <c r="C15" s="22" t="s">
        <v>37</v>
      </c>
      <c r="D15" s="22" t="s">
        <v>34</v>
      </c>
      <c r="E15" s="18">
        <v>42981</v>
      </c>
      <c r="F15" s="18">
        <v>15981</v>
      </c>
      <c r="G15" s="23">
        <v>5327</v>
      </c>
      <c r="H15" s="23">
        <v>5327</v>
      </c>
      <c r="I15" s="23">
        <v>5327</v>
      </c>
      <c r="J15" s="18">
        <v>9000</v>
      </c>
      <c r="K15" s="23">
        <v>3000</v>
      </c>
      <c r="L15" s="23">
        <v>3000</v>
      </c>
      <c r="M15" s="23">
        <v>3000</v>
      </c>
      <c r="N15" s="18">
        <v>9000</v>
      </c>
      <c r="O15" s="23">
        <v>3000</v>
      </c>
      <c r="P15" s="23">
        <v>3000</v>
      </c>
      <c r="Q15" s="23">
        <v>3000</v>
      </c>
      <c r="R15" s="18">
        <v>9000</v>
      </c>
      <c r="S15" s="23">
        <v>3000</v>
      </c>
      <c r="T15" s="23">
        <v>3000</v>
      </c>
      <c r="U15" s="23">
        <v>3000</v>
      </c>
    </row>
    <row r="16" spans="1:21" s="11" customFormat="1" ht="26.25" customHeight="1" x14ac:dyDescent="0.2">
      <c r="A16" s="28" t="s">
        <v>38</v>
      </c>
      <c r="B16" s="22" t="s">
        <v>33</v>
      </c>
      <c r="C16" s="22" t="s">
        <v>39</v>
      </c>
      <c r="D16" s="22" t="s">
        <v>34</v>
      </c>
      <c r="E16" s="18">
        <v>10400</v>
      </c>
      <c r="F16" s="18">
        <v>2400</v>
      </c>
      <c r="G16" s="23">
        <v>800</v>
      </c>
      <c r="H16" s="23">
        <v>800</v>
      </c>
      <c r="I16" s="23">
        <v>800</v>
      </c>
      <c r="J16" s="18">
        <v>2700</v>
      </c>
      <c r="K16" s="23">
        <v>900</v>
      </c>
      <c r="L16" s="23">
        <v>900</v>
      </c>
      <c r="M16" s="23">
        <v>900</v>
      </c>
      <c r="N16" s="18">
        <v>2700</v>
      </c>
      <c r="O16" s="23">
        <v>900</v>
      </c>
      <c r="P16" s="23">
        <v>900</v>
      </c>
      <c r="Q16" s="23">
        <v>900</v>
      </c>
      <c r="R16" s="18">
        <v>2600</v>
      </c>
      <c r="S16" s="23">
        <v>900</v>
      </c>
      <c r="T16" s="23">
        <v>900</v>
      </c>
      <c r="U16" s="23">
        <v>800</v>
      </c>
    </row>
    <row r="17" spans="1:43" s="11" customFormat="1" ht="50.25" customHeight="1" x14ac:dyDescent="0.2">
      <c r="A17" s="28" t="s">
        <v>40</v>
      </c>
      <c r="B17" s="22" t="s">
        <v>33</v>
      </c>
      <c r="C17" s="22" t="s">
        <v>41</v>
      </c>
      <c r="D17" s="22" t="s">
        <v>34</v>
      </c>
      <c r="E17" s="18">
        <v>6000</v>
      </c>
      <c r="F17" s="18">
        <v>1500</v>
      </c>
      <c r="G17" s="23">
        <v>500</v>
      </c>
      <c r="H17" s="23">
        <v>500</v>
      </c>
      <c r="I17" s="23">
        <v>500</v>
      </c>
      <c r="J17" s="18">
        <v>1500</v>
      </c>
      <c r="K17" s="23">
        <v>500</v>
      </c>
      <c r="L17" s="23">
        <v>500</v>
      </c>
      <c r="M17" s="23">
        <v>500</v>
      </c>
      <c r="N17" s="18">
        <v>1500</v>
      </c>
      <c r="O17" s="23">
        <v>500</v>
      </c>
      <c r="P17" s="23">
        <v>500</v>
      </c>
      <c r="Q17" s="23">
        <v>500</v>
      </c>
      <c r="R17" s="18">
        <v>1500</v>
      </c>
      <c r="S17" s="23">
        <v>500</v>
      </c>
      <c r="T17" s="23">
        <v>500</v>
      </c>
      <c r="U17" s="23">
        <v>500</v>
      </c>
    </row>
    <row r="18" spans="1:43" s="11" customFormat="1" ht="22.5" customHeight="1" x14ac:dyDescent="0.2">
      <c r="A18" s="28" t="s">
        <v>42</v>
      </c>
      <c r="B18" s="22" t="s">
        <v>33</v>
      </c>
      <c r="C18" s="22" t="s">
        <v>43</v>
      </c>
      <c r="D18" s="22" t="s">
        <v>0</v>
      </c>
      <c r="E18" s="18">
        <v>12000</v>
      </c>
      <c r="F18" s="18">
        <v>3000</v>
      </c>
      <c r="G18" s="23">
        <v>1000</v>
      </c>
      <c r="H18" s="23">
        <v>1000</v>
      </c>
      <c r="I18" s="23">
        <v>1000</v>
      </c>
      <c r="J18" s="18">
        <v>3000</v>
      </c>
      <c r="K18" s="23">
        <v>1000</v>
      </c>
      <c r="L18" s="23">
        <v>1000</v>
      </c>
      <c r="M18" s="23">
        <v>1000</v>
      </c>
      <c r="N18" s="18">
        <v>3000</v>
      </c>
      <c r="O18" s="23">
        <v>1000</v>
      </c>
      <c r="P18" s="23">
        <v>1000</v>
      </c>
      <c r="Q18" s="23">
        <v>1000</v>
      </c>
      <c r="R18" s="18">
        <v>3000</v>
      </c>
      <c r="S18" s="23">
        <v>1000</v>
      </c>
      <c r="T18" s="23">
        <v>1000</v>
      </c>
      <c r="U18" s="23">
        <v>1000</v>
      </c>
    </row>
    <row r="19" spans="1:43" s="11" customFormat="1" ht="22.5" customHeight="1" x14ac:dyDescent="0.2">
      <c r="A19" s="28" t="s">
        <v>44</v>
      </c>
      <c r="B19" s="22" t="s">
        <v>33</v>
      </c>
      <c r="C19" s="22" t="s">
        <v>45</v>
      </c>
      <c r="D19" s="22" t="s">
        <v>46</v>
      </c>
      <c r="E19" s="18">
        <v>12000</v>
      </c>
      <c r="F19" s="18">
        <v>3000</v>
      </c>
      <c r="G19" s="23">
        <v>1000</v>
      </c>
      <c r="H19" s="23">
        <v>1000</v>
      </c>
      <c r="I19" s="23">
        <v>1000</v>
      </c>
      <c r="J19" s="18">
        <v>3000</v>
      </c>
      <c r="K19" s="23">
        <v>1000</v>
      </c>
      <c r="L19" s="23">
        <v>1000</v>
      </c>
      <c r="M19" s="23">
        <v>1000</v>
      </c>
      <c r="N19" s="18">
        <v>3000</v>
      </c>
      <c r="O19" s="23">
        <v>1000</v>
      </c>
      <c r="P19" s="23">
        <v>1000</v>
      </c>
      <c r="Q19" s="23">
        <v>1000</v>
      </c>
      <c r="R19" s="18">
        <v>3000</v>
      </c>
      <c r="S19" s="23">
        <v>1000</v>
      </c>
      <c r="T19" s="23">
        <v>1000</v>
      </c>
      <c r="U19" s="23">
        <v>1000</v>
      </c>
    </row>
    <row r="20" spans="1:43" s="12" customFormat="1" ht="22.5" customHeight="1" x14ac:dyDescent="0.2">
      <c r="A20" s="28" t="s">
        <v>47</v>
      </c>
      <c r="B20" s="22" t="s">
        <v>33</v>
      </c>
      <c r="C20" s="22" t="s">
        <v>45</v>
      </c>
      <c r="D20" s="22" t="s">
        <v>48</v>
      </c>
      <c r="E20" s="18">
        <v>33750</v>
      </c>
      <c r="F20" s="18">
        <v>11250</v>
      </c>
      <c r="G20" s="23">
        <v>3750</v>
      </c>
      <c r="H20" s="23">
        <v>3750</v>
      </c>
      <c r="I20" s="23">
        <v>3750</v>
      </c>
      <c r="J20" s="18">
        <v>7500</v>
      </c>
      <c r="K20" s="23">
        <v>2500</v>
      </c>
      <c r="L20" s="23">
        <v>2500</v>
      </c>
      <c r="M20" s="23">
        <v>2500</v>
      </c>
      <c r="N20" s="18">
        <v>7500</v>
      </c>
      <c r="O20" s="23">
        <v>2500</v>
      </c>
      <c r="P20" s="23">
        <v>2500</v>
      </c>
      <c r="Q20" s="23">
        <v>2500</v>
      </c>
      <c r="R20" s="18">
        <v>7500</v>
      </c>
      <c r="S20" s="23">
        <v>2500</v>
      </c>
      <c r="T20" s="23">
        <v>2500</v>
      </c>
      <c r="U20" s="23">
        <v>2500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11" customFormat="1" ht="22.5" customHeight="1" x14ac:dyDescent="0.2">
      <c r="A21" s="28" t="s">
        <v>49</v>
      </c>
      <c r="B21" s="22" t="s">
        <v>33</v>
      </c>
      <c r="C21" s="22" t="s">
        <v>50</v>
      </c>
      <c r="D21" s="22" t="s">
        <v>0</v>
      </c>
      <c r="E21" s="18">
        <v>11400</v>
      </c>
      <c r="F21" s="18">
        <v>2400</v>
      </c>
      <c r="G21" s="23">
        <v>800</v>
      </c>
      <c r="H21" s="23">
        <v>800</v>
      </c>
      <c r="I21" s="23">
        <v>800</v>
      </c>
      <c r="J21" s="18">
        <v>3000</v>
      </c>
      <c r="K21" s="23">
        <v>1000</v>
      </c>
      <c r="L21" s="23">
        <v>1000</v>
      </c>
      <c r="M21" s="23">
        <v>1000</v>
      </c>
      <c r="N21" s="18">
        <v>3000</v>
      </c>
      <c r="O21" s="23">
        <v>1000</v>
      </c>
      <c r="P21" s="23">
        <v>1000</v>
      </c>
      <c r="Q21" s="23">
        <v>1000</v>
      </c>
      <c r="R21" s="18">
        <v>3000</v>
      </c>
      <c r="S21" s="23">
        <v>1000</v>
      </c>
      <c r="T21" s="23">
        <v>1000</v>
      </c>
      <c r="U21" s="23">
        <v>1000</v>
      </c>
    </row>
    <row r="22" spans="1:43" s="11" customFormat="1" ht="17.45" customHeight="1" x14ac:dyDescent="0.2">
      <c r="A22" s="1"/>
      <c r="B22" s="2"/>
      <c r="C22" s="2"/>
      <c r="D22" s="2"/>
      <c r="E22" s="3"/>
      <c r="F22" s="3"/>
      <c r="G22" s="3"/>
      <c r="H22" s="3"/>
    </row>
    <row r="23" spans="1:43" ht="42.75" customHeight="1" x14ac:dyDescent="0.2">
      <c r="R23" s="32" t="s">
        <v>92</v>
      </c>
      <c r="S23" s="32"/>
      <c r="T23" s="32"/>
      <c r="U23" s="32"/>
      <c r="V23" s="29"/>
    </row>
    <row r="24" spans="1:43" ht="12.95" hidden="1" customHeight="1" x14ac:dyDescent="0.2"/>
    <row r="25" spans="1:43" ht="31.35" hidden="1" customHeight="1" x14ac:dyDescent="0.2">
      <c r="Q25" s="47" t="s">
        <v>83</v>
      </c>
      <c r="R25" s="47"/>
      <c r="S25" s="47"/>
      <c r="T25" s="47"/>
      <c r="U25" s="47"/>
    </row>
    <row r="26" spans="1:43" ht="53.1" hidden="1" customHeight="1" x14ac:dyDescent="0.2">
      <c r="C26" s="4"/>
      <c r="D26" s="4"/>
      <c r="E26" s="4"/>
      <c r="F26" s="4"/>
      <c r="G26" s="48" t="s">
        <v>80</v>
      </c>
      <c r="H26" s="48"/>
      <c r="I26" s="49" t="s">
        <v>74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"/>
    </row>
    <row r="27" spans="1:43" ht="18.75" hidden="1" x14ac:dyDescent="0.2">
      <c r="A27" s="50" t="s">
        <v>20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43" ht="12.75" hidden="1" x14ac:dyDescent="0.2">
      <c r="A28" s="9"/>
    </row>
    <row r="29" spans="1:43" ht="14.25" hidden="1" customHeight="1" x14ac:dyDescent="0.2">
      <c r="A29" s="33" t="s">
        <v>1</v>
      </c>
      <c r="B29" s="36" t="s">
        <v>21</v>
      </c>
      <c r="C29" s="36" t="s">
        <v>2</v>
      </c>
      <c r="D29" s="36" t="s">
        <v>3</v>
      </c>
      <c r="E29" s="39" t="s">
        <v>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1"/>
    </row>
    <row r="30" spans="1:43" ht="14.25" hidden="1" customHeight="1" x14ac:dyDescent="0.2">
      <c r="A30" s="34"/>
      <c r="B30" s="37"/>
      <c r="C30" s="37"/>
      <c r="D30" s="37"/>
      <c r="E30" s="42" t="s">
        <v>22</v>
      </c>
      <c r="F30" s="39" t="s">
        <v>23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1"/>
    </row>
    <row r="31" spans="1:43" ht="14.25" hidden="1" customHeight="1" x14ac:dyDescent="0.2">
      <c r="A31" s="34"/>
      <c r="B31" s="37"/>
      <c r="C31" s="37"/>
      <c r="D31" s="37"/>
      <c r="E31" s="43"/>
      <c r="F31" s="33" t="s">
        <v>24</v>
      </c>
      <c r="G31" s="39" t="s">
        <v>5</v>
      </c>
      <c r="H31" s="40"/>
      <c r="I31" s="41"/>
      <c r="J31" s="33" t="s">
        <v>6</v>
      </c>
      <c r="K31" s="39" t="s">
        <v>5</v>
      </c>
      <c r="L31" s="40"/>
      <c r="M31" s="41"/>
      <c r="N31" s="33" t="s">
        <v>25</v>
      </c>
      <c r="O31" s="39" t="s">
        <v>5</v>
      </c>
      <c r="P31" s="40"/>
      <c r="Q31" s="41"/>
      <c r="R31" s="33" t="s">
        <v>26</v>
      </c>
      <c r="S31" s="39" t="s">
        <v>5</v>
      </c>
      <c r="T31" s="40"/>
      <c r="U31" s="41"/>
    </row>
    <row r="32" spans="1:43" ht="14.25" hidden="1" x14ac:dyDescent="0.2">
      <c r="A32" s="35"/>
      <c r="B32" s="38"/>
      <c r="C32" s="38"/>
      <c r="D32" s="38"/>
      <c r="E32" s="44"/>
      <c r="F32" s="35"/>
      <c r="G32" s="15" t="s">
        <v>7</v>
      </c>
      <c r="H32" s="15" t="s">
        <v>8</v>
      </c>
      <c r="I32" s="15" t="s">
        <v>27</v>
      </c>
      <c r="J32" s="35"/>
      <c r="K32" s="15" t="s">
        <v>9</v>
      </c>
      <c r="L32" s="15" t="s">
        <v>10</v>
      </c>
      <c r="M32" s="15" t="s">
        <v>11</v>
      </c>
      <c r="N32" s="35"/>
      <c r="O32" s="15" t="s">
        <v>12</v>
      </c>
      <c r="P32" s="15" t="s">
        <v>28</v>
      </c>
      <c r="Q32" s="15" t="s">
        <v>13</v>
      </c>
      <c r="R32" s="35"/>
      <c r="S32" s="15" t="s">
        <v>14</v>
      </c>
      <c r="T32" s="15" t="s">
        <v>15</v>
      </c>
      <c r="U32" s="15" t="s">
        <v>16</v>
      </c>
    </row>
    <row r="33" spans="1:21" ht="15.75" hidden="1" customHeight="1" x14ac:dyDescent="0.2">
      <c r="A33" s="30" t="s">
        <v>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15.75" hidden="1" x14ac:dyDescent="0.2">
      <c r="A34" s="16" t="s">
        <v>30</v>
      </c>
      <c r="B34" s="17"/>
      <c r="C34" s="17"/>
      <c r="D34" s="17"/>
      <c r="E34" s="18">
        <v>197457600</v>
      </c>
      <c r="F34" s="18">
        <v>12097700</v>
      </c>
      <c r="G34" s="18">
        <v>0</v>
      </c>
      <c r="H34" s="18">
        <v>0</v>
      </c>
      <c r="I34" s="18">
        <v>12097700</v>
      </c>
      <c r="J34" s="18">
        <v>55177600</v>
      </c>
      <c r="K34" s="18">
        <v>15229000</v>
      </c>
      <c r="L34" s="18">
        <v>19009800</v>
      </c>
      <c r="M34" s="18">
        <v>20938800</v>
      </c>
      <c r="N34" s="18">
        <v>69806400</v>
      </c>
      <c r="O34" s="18">
        <v>22490500</v>
      </c>
      <c r="P34" s="18">
        <v>23767000</v>
      </c>
      <c r="Q34" s="18">
        <v>23548900</v>
      </c>
      <c r="R34" s="18">
        <v>60375900</v>
      </c>
      <c r="S34" s="18">
        <v>23612900</v>
      </c>
      <c r="T34" s="18">
        <v>20526000</v>
      </c>
      <c r="U34" s="18">
        <v>16237000</v>
      </c>
    </row>
    <row r="35" spans="1:21" ht="15" hidden="1" x14ac:dyDescent="0.2">
      <c r="A35" s="19" t="s">
        <v>31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.75" hidden="1" x14ac:dyDescent="0.2">
      <c r="A36" s="21" t="s">
        <v>32</v>
      </c>
      <c r="B36" s="22" t="s">
        <v>33</v>
      </c>
      <c r="C36" s="22" t="s">
        <v>17</v>
      </c>
      <c r="D36" s="22" t="s">
        <v>34</v>
      </c>
      <c r="E36" s="18">
        <v>350000</v>
      </c>
      <c r="F36" s="18">
        <v>71000</v>
      </c>
      <c r="G36" s="23">
        <v>0</v>
      </c>
      <c r="H36" s="23">
        <v>0</v>
      </c>
      <c r="I36" s="23">
        <v>71000</v>
      </c>
      <c r="J36" s="18">
        <v>93000</v>
      </c>
      <c r="K36" s="23">
        <v>31000</v>
      </c>
      <c r="L36" s="23">
        <v>31000</v>
      </c>
      <c r="M36" s="23">
        <v>31000</v>
      </c>
      <c r="N36" s="18">
        <v>93000</v>
      </c>
      <c r="O36" s="23">
        <v>31000</v>
      </c>
      <c r="P36" s="23">
        <v>31000</v>
      </c>
      <c r="Q36" s="23">
        <v>31000</v>
      </c>
      <c r="R36" s="18">
        <v>93000</v>
      </c>
      <c r="S36" s="23">
        <v>31000</v>
      </c>
      <c r="T36" s="23">
        <v>31000</v>
      </c>
      <c r="U36" s="23">
        <v>31000</v>
      </c>
    </row>
    <row r="37" spans="1:21" ht="15.75" hidden="1" x14ac:dyDescent="0.2">
      <c r="A37" s="21" t="s">
        <v>35</v>
      </c>
      <c r="B37" s="22" t="s">
        <v>33</v>
      </c>
      <c r="C37" s="22" t="s">
        <v>18</v>
      </c>
      <c r="D37" s="22" t="s">
        <v>34</v>
      </c>
      <c r="E37" s="18">
        <v>119000</v>
      </c>
      <c r="F37" s="18">
        <v>29000</v>
      </c>
      <c r="G37" s="23">
        <v>0</v>
      </c>
      <c r="H37" s="23">
        <v>0</v>
      </c>
      <c r="I37" s="23">
        <v>29000</v>
      </c>
      <c r="J37" s="18">
        <v>30000</v>
      </c>
      <c r="K37" s="23">
        <v>10000</v>
      </c>
      <c r="L37" s="23">
        <v>10000</v>
      </c>
      <c r="M37" s="23">
        <v>10000</v>
      </c>
      <c r="N37" s="18">
        <v>30000</v>
      </c>
      <c r="O37" s="23">
        <v>10000</v>
      </c>
      <c r="P37" s="23">
        <v>10000</v>
      </c>
      <c r="Q37" s="23">
        <v>10000</v>
      </c>
      <c r="R37" s="18">
        <v>30000</v>
      </c>
      <c r="S37" s="23">
        <v>10000</v>
      </c>
      <c r="T37" s="23">
        <v>10000</v>
      </c>
      <c r="U37" s="23">
        <v>10000</v>
      </c>
    </row>
    <row r="38" spans="1:21" ht="15.75" hidden="1" x14ac:dyDescent="0.2">
      <c r="A38" s="21" t="s">
        <v>36</v>
      </c>
      <c r="B38" s="22" t="s">
        <v>33</v>
      </c>
      <c r="C38" s="22" t="s">
        <v>37</v>
      </c>
      <c r="D38" s="22" t="s">
        <v>34</v>
      </c>
      <c r="E38" s="18">
        <v>231000</v>
      </c>
      <c r="F38" s="18">
        <v>41000</v>
      </c>
      <c r="G38" s="23">
        <v>0</v>
      </c>
      <c r="H38" s="23">
        <v>0</v>
      </c>
      <c r="I38" s="23">
        <v>41000</v>
      </c>
      <c r="J38" s="18">
        <v>34000</v>
      </c>
      <c r="K38" s="23">
        <v>12000</v>
      </c>
      <c r="L38" s="23">
        <v>11000</v>
      </c>
      <c r="M38" s="23">
        <v>11000</v>
      </c>
      <c r="N38" s="18">
        <v>33000</v>
      </c>
      <c r="O38" s="23">
        <v>11000</v>
      </c>
      <c r="P38" s="23">
        <v>11000</v>
      </c>
      <c r="Q38" s="23">
        <v>11000</v>
      </c>
      <c r="R38" s="18">
        <v>123000</v>
      </c>
      <c r="S38" s="23">
        <v>45000</v>
      </c>
      <c r="T38" s="23">
        <v>45000</v>
      </c>
      <c r="U38" s="23">
        <v>33000</v>
      </c>
    </row>
    <row r="39" spans="1:21" ht="15.75" hidden="1" x14ac:dyDescent="0.2">
      <c r="A39" s="21" t="s">
        <v>38</v>
      </c>
      <c r="B39" s="22" t="s">
        <v>33</v>
      </c>
      <c r="C39" s="22" t="s">
        <v>39</v>
      </c>
      <c r="D39" s="22" t="s">
        <v>34</v>
      </c>
      <c r="E39" s="18">
        <v>9000</v>
      </c>
      <c r="F39" s="18">
        <v>2200</v>
      </c>
      <c r="G39" s="23">
        <v>0</v>
      </c>
      <c r="H39" s="23">
        <v>0</v>
      </c>
      <c r="I39" s="23">
        <v>2200</v>
      </c>
      <c r="J39" s="18">
        <v>3000</v>
      </c>
      <c r="K39" s="23">
        <v>1000</v>
      </c>
      <c r="L39" s="23">
        <v>1000</v>
      </c>
      <c r="M39" s="23">
        <v>1000</v>
      </c>
      <c r="N39" s="18">
        <v>3000</v>
      </c>
      <c r="O39" s="23">
        <v>1000</v>
      </c>
      <c r="P39" s="23">
        <v>1000</v>
      </c>
      <c r="Q39" s="23">
        <v>1000</v>
      </c>
      <c r="R39" s="18">
        <v>800</v>
      </c>
      <c r="S39" s="23">
        <v>800</v>
      </c>
      <c r="T39" s="23">
        <v>0</v>
      </c>
      <c r="U39" s="23">
        <v>0</v>
      </c>
    </row>
    <row r="40" spans="1:21" ht="15.75" hidden="1" x14ac:dyDescent="0.2">
      <c r="A40" s="21" t="s">
        <v>42</v>
      </c>
      <c r="B40" s="22" t="s">
        <v>33</v>
      </c>
      <c r="C40" s="22" t="s">
        <v>43</v>
      </c>
      <c r="D40" s="22" t="s">
        <v>0</v>
      </c>
      <c r="E40" s="18">
        <v>190000</v>
      </c>
      <c r="F40" s="18">
        <v>40000</v>
      </c>
      <c r="G40" s="23">
        <v>0</v>
      </c>
      <c r="H40" s="23">
        <v>0</v>
      </c>
      <c r="I40" s="23">
        <v>40000</v>
      </c>
      <c r="J40" s="18">
        <v>60000</v>
      </c>
      <c r="K40" s="23">
        <v>20000</v>
      </c>
      <c r="L40" s="23">
        <v>20000</v>
      </c>
      <c r="M40" s="23">
        <v>20000</v>
      </c>
      <c r="N40" s="18">
        <v>45000</v>
      </c>
      <c r="O40" s="23">
        <v>15000</v>
      </c>
      <c r="P40" s="23">
        <v>15000</v>
      </c>
      <c r="Q40" s="23">
        <v>15000</v>
      </c>
      <c r="R40" s="18">
        <v>45000</v>
      </c>
      <c r="S40" s="23">
        <v>15000</v>
      </c>
      <c r="T40" s="23">
        <v>15000</v>
      </c>
      <c r="U40" s="23">
        <v>15000</v>
      </c>
    </row>
    <row r="41" spans="1:21" ht="15.75" hidden="1" x14ac:dyDescent="0.2">
      <c r="A41" s="21" t="s">
        <v>44</v>
      </c>
      <c r="B41" s="22" t="s">
        <v>33</v>
      </c>
      <c r="C41" s="22" t="s">
        <v>45</v>
      </c>
      <c r="D41" s="22" t="s">
        <v>46</v>
      </c>
      <c r="E41" s="18">
        <v>220000</v>
      </c>
      <c r="F41" s="18">
        <v>58000</v>
      </c>
      <c r="G41" s="23">
        <v>0</v>
      </c>
      <c r="H41" s="23">
        <v>0</v>
      </c>
      <c r="I41" s="23">
        <v>58000</v>
      </c>
      <c r="J41" s="18">
        <v>54000</v>
      </c>
      <c r="K41" s="23">
        <v>18000</v>
      </c>
      <c r="L41" s="23">
        <v>18000</v>
      </c>
      <c r="M41" s="23">
        <v>18000</v>
      </c>
      <c r="N41" s="18">
        <v>54000</v>
      </c>
      <c r="O41" s="23">
        <v>18000</v>
      </c>
      <c r="P41" s="23">
        <v>18000</v>
      </c>
      <c r="Q41" s="23">
        <v>18000</v>
      </c>
      <c r="R41" s="18">
        <v>54000</v>
      </c>
      <c r="S41" s="23">
        <v>18000</v>
      </c>
      <c r="T41" s="23">
        <v>18000</v>
      </c>
      <c r="U41" s="23">
        <v>18000</v>
      </c>
    </row>
    <row r="42" spans="1:21" ht="15.75" hidden="1" x14ac:dyDescent="0.2">
      <c r="A42" s="21" t="s">
        <v>51</v>
      </c>
      <c r="B42" s="22" t="s">
        <v>33</v>
      </c>
      <c r="C42" s="22" t="s">
        <v>45</v>
      </c>
      <c r="D42" s="22" t="s">
        <v>52</v>
      </c>
      <c r="E42" s="18">
        <v>45000</v>
      </c>
      <c r="F42" s="18">
        <v>15000</v>
      </c>
      <c r="G42" s="23">
        <v>0</v>
      </c>
      <c r="H42" s="23">
        <v>0</v>
      </c>
      <c r="I42" s="23">
        <v>15000</v>
      </c>
      <c r="J42" s="18">
        <v>15000</v>
      </c>
      <c r="K42" s="23">
        <v>5000</v>
      </c>
      <c r="L42" s="23">
        <v>5000</v>
      </c>
      <c r="M42" s="23">
        <v>5000</v>
      </c>
      <c r="N42" s="18">
        <v>10000</v>
      </c>
      <c r="O42" s="23">
        <v>5000</v>
      </c>
      <c r="P42" s="23">
        <v>5000</v>
      </c>
      <c r="Q42" s="23">
        <v>0</v>
      </c>
      <c r="R42" s="18">
        <v>5000</v>
      </c>
      <c r="S42" s="23">
        <v>5000</v>
      </c>
      <c r="T42" s="23">
        <v>0</v>
      </c>
      <c r="U42" s="23">
        <v>0</v>
      </c>
    </row>
    <row r="43" spans="1:21" ht="15.75" hidden="1" x14ac:dyDescent="0.2">
      <c r="A43" s="21" t="s">
        <v>75</v>
      </c>
      <c r="B43" s="22" t="s">
        <v>33</v>
      </c>
      <c r="C43" s="22" t="s">
        <v>45</v>
      </c>
      <c r="D43" s="22" t="s">
        <v>76</v>
      </c>
      <c r="E43" s="18">
        <v>200000</v>
      </c>
      <c r="F43" s="18">
        <v>200000</v>
      </c>
      <c r="G43" s="23">
        <v>0</v>
      </c>
      <c r="H43" s="23">
        <v>0</v>
      </c>
      <c r="I43" s="23">
        <v>200000</v>
      </c>
      <c r="J43" s="18">
        <v>0</v>
      </c>
      <c r="K43" s="23">
        <v>0</v>
      </c>
      <c r="L43" s="23">
        <v>0</v>
      </c>
      <c r="M43" s="23">
        <v>0</v>
      </c>
      <c r="N43" s="18">
        <v>0</v>
      </c>
      <c r="O43" s="23">
        <v>0</v>
      </c>
      <c r="P43" s="23">
        <v>0</v>
      </c>
      <c r="Q43" s="23">
        <v>0</v>
      </c>
      <c r="R43" s="18">
        <v>0</v>
      </c>
      <c r="S43" s="23">
        <v>0</v>
      </c>
      <c r="T43" s="23">
        <v>0</v>
      </c>
      <c r="U43" s="23">
        <v>0</v>
      </c>
    </row>
    <row r="44" spans="1:21" ht="15.75" hidden="1" x14ac:dyDescent="0.2">
      <c r="A44" s="21" t="s">
        <v>53</v>
      </c>
      <c r="B44" s="22" t="s">
        <v>33</v>
      </c>
      <c r="C44" s="22" t="s">
        <v>45</v>
      </c>
      <c r="D44" s="22" t="s">
        <v>19</v>
      </c>
      <c r="E44" s="18">
        <v>3200000</v>
      </c>
      <c r="F44" s="18">
        <v>0</v>
      </c>
      <c r="G44" s="23">
        <v>0</v>
      </c>
      <c r="H44" s="23">
        <v>0</v>
      </c>
      <c r="I44" s="23">
        <v>0</v>
      </c>
      <c r="J44" s="18">
        <v>1280000</v>
      </c>
      <c r="K44" s="23">
        <v>0</v>
      </c>
      <c r="L44" s="23">
        <v>640000</v>
      </c>
      <c r="M44" s="23">
        <v>640000</v>
      </c>
      <c r="N44" s="18">
        <v>1920000</v>
      </c>
      <c r="O44" s="23">
        <v>640000</v>
      </c>
      <c r="P44" s="23">
        <v>640000</v>
      </c>
      <c r="Q44" s="23">
        <v>640000</v>
      </c>
      <c r="R44" s="18">
        <v>0</v>
      </c>
      <c r="S44" s="23">
        <v>0</v>
      </c>
      <c r="T44" s="23">
        <v>0</v>
      </c>
      <c r="U44" s="23">
        <v>0</v>
      </c>
    </row>
    <row r="45" spans="1:21" ht="15.75" hidden="1" x14ac:dyDescent="0.2">
      <c r="A45" s="21" t="s">
        <v>54</v>
      </c>
      <c r="B45" s="22" t="s">
        <v>33</v>
      </c>
      <c r="C45" s="22" t="s">
        <v>45</v>
      </c>
      <c r="D45" s="22" t="s">
        <v>55</v>
      </c>
      <c r="E45" s="18">
        <v>75000</v>
      </c>
      <c r="F45" s="18">
        <v>20000</v>
      </c>
      <c r="G45" s="23">
        <v>0</v>
      </c>
      <c r="H45" s="23">
        <v>0</v>
      </c>
      <c r="I45" s="23">
        <v>20000</v>
      </c>
      <c r="J45" s="18">
        <v>20000</v>
      </c>
      <c r="K45" s="23">
        <v>0</v>
      </c>
      <c r="L45" s="23">
        <v>20000</v>
      </c>
      <c r="M45" s="23">
        <v>0</v>
      </c>
      <c r="N45" s="18">
        <v>20000</v>
      </c>
      <c r="O45" s="23">
        <v>0</v>
      </c>
      <c r="P45" s="23">
        <v>20000</v>
      </c>
      <c r="Q45" s="23">
        <v>0</v>
      </c>
      <c r="R45" s="18">
        <v>15000</v>
      </c>
      <c r="S45" s="23">
        <v>15000</v>
      </c>
      <c r="T45" s="23">
        <v>0</v>
      </c>
      <c r="U45" s="23">
        <v>0</v>
      </c>
    </row>
    <row r="46" spans="1:21" ht="15.75" hidden="1" x14ac:dyDescent="0.2">
      <c r="A46" s="21" t="s">
        <v>47</v>
      </c>
      <c r="B46" s="22" t="s">
        <v>33</v>
      </c>
      <c r="C46" s="22" t="s">
        <v>45</v>
      </c>
      <c r="D46" s="22" t="s">
        <v>48</v>
      </c>
      <c r="E46" s="18">
        <v>183000</v>
      </c>
      <c r="F46" s="18">
        <v>23000</v>
      </c>
      <c r="G46" s="23">
        <v>0</v>
      </c>
      <c r="H46" s="23">
        <v>0</v>
      </c>
      <c r="I46" s="23">
        <v>23000</v>
      </c>
      <c r="J46" s="18">
        <v>60000</v>
      </c>
      <c r="K46" s="23">
        <v>20000</v>
      </c>
      <c r="L46" s="23">
        <v>20000</v>
      </c>
      <c r="M46" s="23">
        <v>20000</v>
      </c>
      <c r="N46" s="18">
        <v>60000</v>
      </c>
      <c r="O46" s="23">
        <v>20000</v>
      </c>
      <c r="P46" s="23">
        <v>20000</v>
      </c>
      <c r="Q46" s="23">
        <v>20000</v>
      </c>
      <c r="R46" s="18">
        <v>40000</v>
      </c>
      <c r="S46" s="23">
        <v>20000</v>
      </c>
      <c r="T46" s="23">
        <v>20000</v>
      </c>
      <c r="U46" s="23">
        <v>0</v>
      </c>
    </row>
    <row r="47" spans="1:21" ht="15.75" hidden="1" x14ac:dyDescent="0.2">
      <c r="A47" s="21" t="s">
        <v>56</v>
      </c>
      <c r="B47" s="22" t="s">
        <v>33</v>
      </c>
      <c r="C47" s="22" t="s">
        <v>57</v>
      </c>
      <c r="D47" s="22" t="s">
        <v>34</v>
      </c>
      <c r="E47" s="18">
        <v>4230000</v>
      </c>
      <c r="F47" s="18">
        <v>1000000</v>
      </c>
      <c r="G47" s="23">
        <v>0</v>
      </c>
      <c r="H47" s="23">
        <v>0</v>
      </c>
      <c r="I47" s="23">
        <v>1000000</v>
      </c>
      <c r="J47" s="18">
        <v>1500000</v>
      </c>
      <c r="K47" s="23">
        <v>500000</v>
      </c>
      <c r="L47" s="23">
        <v>500000</v>
      </c>
      <c r="M47" s="23">
        <v>500000</v>
      </c>
      <c r="N47" s="18">
        <v>1330000</v>
      </c>
      <c r="O47" s="23">
        <v>500000</v>
      </c>
      <c r="P47" s="23">
        <v>430000</v>
      </c>
      <c r="Q47" s="23">
        <v>400000</v>
      </c>
      <c r="R47" s="18">
        <v>400000</v>
      </c>
      <c r="S47" s="23">
        <v>400000</v>
      </c>
      <c r="T47" s="23">
        <v>0</v>
      </c>
      <c r="U47" s="23">
        <v>0</v>
      </c>
    </row>
    <row r="48" spans="1:21" ht="15.75" hidden="1" x14ac:dyDescent="0.2">
      <c r="A48" s="21" t="s">
        <v>49</v>
      </c>
      <c r="B48" s="22" t="s">
        <v>33</v>
      </c>
      <c r="C48" s="22" t="s">
        <v>50</v>
      </c>
      <c r="D48" s="22" t="s">
        <v>0</v>
      </c>
      <c r="E48" s="18">
        <v>190000</v>
      </c>
      <c r="F48" s="18">
        <v>49000</v>
      </c>
      <c r="G48" s="23">
        <v>0</v>
      </c>
      <c r="H48" s="23">
        <v>0</v>
      </c>
      <c r="I48" s="23">
        <v>49000</v>
      </c>
      <c r="J48" s="18">
        <v>57000</v>
      </c>
      <c r="K48" s="23">
        <v>19000</v>
      </c>
      <c r="L48" s="23">
        <v>19000</v>
      </c>
      <c r="M48" s="23">
        <v>19000</v>
      </c>
      <c r="N48" s="18">
        <v>57000</v>
      </c>
      <c r="O48" s="23">
        <v>19000</v>
      </c>
      <c r="P48" s="23">
        <v>19000</v>
      </c>
      <c r="Q48" s="23">
        <v>19000</v>
      </c>
      <c r="R48" s="18">
        <v>27000</v>
      </c>
      <c r="S48" s="23">
        <v>19000</v>
      </c>
      <c r="T48" s="23">
        <v>8000</v>
      </c>
      <c r="U48" s="23">
        <v>0</v>
      </c>
    </row>
    <row r="49" spans="1:21" ht="15.75" hidden="1" x14ac:dyDescent="0.2">
      <c r="A49" s="21" t="s">
        <v>58</v>
      </c>
      <c r="B49" s="22" t="s">
        <v>33</v>
      </c>
      <c r="C49" s="22" t="s">
        <v>50</v>
      </c>
      <c r="D49" s="22" t="s">
        <v>19</v>
      </c>
      <c r="E49" s="18">
        <v>160000</v>
      </c>
      <c r="F49" s="18">
        <v>42000</v>
      </c>
      <c r="G49" s="23">
        <v>0</v>
      </c>
      <c r="H49" s="23">
        <v>0</v>
      </c>
      <c r="I49" s="23">
        <v>42000</v>
      </c>
      <c r="J49" s="18">
        <v>48000</v>
      </c>
      <c r="K49" s="23">
        <v>16000</v>
      </c>
      <c r="L49" s="23">
        <v>16000</v>
      </c>
      <c r="M49" s="23">
        <v>16000</v>
      </c>
      <c r="N49" s="18">
        <v>48000</v>
      </c>
      <c r="O49" s="23">
        <v>16000</v>
      </c>
      <c r="P49" s="23">
        <v>16000</v>
      </c>
      <c r="Q49" s="23">
        <v>16000</v>
      </c>
      <c r="R49" s="18">
        <v>22000</v>
      </c>
      <c r="S49" s="23">
        <v>16000</v>
      </c>
      <c r="T49" s="23">
        <v>6000</v>
      </c>
      <c r="U49" s="23">
        <v>0</v>
      </c>
    </row>
    <row r="50" spans="1:21" ht="15.75" hidden="1" x14ac:dyDescent="0.2">
      <c r="A50" s="21" t="s">
        <v>59</v>
      </c>
      <c r="B50" s="22" t="s">
        <v>33</v>
      </c>
      <c r="C50" s="22" t="s">
        <v>60</v>
      </c>
      <c r="D50" s="22" t="s">
        <v>34</v>
      </c>
      <c r="E50" s="18">
        <v>580000</v>
      </c>
      <c r="F50" s="18">
        <v>135000</v>
      </c>
      <c r="G50" s="23">
        <v>0</v>
      </c>
      <c r="H50" s="23">
        <v>0</v>
      </c>
      <c r="I50" s="23">
        <v>135000</v>
      </c>
      <c r="J50" s="18">
        <v>135000</v>
      </c>
      <c r="K50" s="23">
        <v>45000</v>
      </c>
      <c r="L50" s="23">
        <v>45000</v>
      </c>
      <c r="M50" s="23">
        <v>45000</v>
      </c>
      <c r="N50" s="18">
        <v>145000</v>
      </c>
      <c r="O50" s="23">
        <v>45000</v>
      </c>
      <c r="P50" s="23">
        <v>45000</v>
      </c>
      <c r="Q50" s="23">
        <v>55000</v>
      </c>
      <c r="R50" s="18">
        <v>165000</v>
      </c>
      <c r="S50" s="23">
        <v>55000</v>
      </c>
      <c r="T50" s="23">
        <v>55000</v>
      </c>
      <c r="U50" s="23">
        <v>55000</v>
      </c>
    </row>
    <row r="51" spans="1:21" ht="15.75" hidden="1" x14ac:dyDescent="0.2">
      <c r="A51" s="21" t="s">
        <v>61</v>
      </c>
      <c r="B51" s="22" t="s">
        <v>33</v>
      </c>
      <c r="C51" s="22" t="s">
        <v>62</v>
      </c>
      <c r="D51" s="22" t="s">
        <v>63</v>
      </c>
      <c r="E51" s="18">
        <v>23076400</v>
      </c>
      <c r="F51" s="18">
        <v>767500</v>
      </c>
      <c r="G51" s="23">
        <v>0</v>
      </c>
      <c r="H51" s="23">
        <v>0</v>
      </c>
      <c r="I51" s="23">
        <v>767500</v>
      </c>
      <c r="J51" s="18">
        <v>6054300</v>
      </c>
      <c r="K51" s="23">
        <v>1481000</v>
      </c>
      <c r="L51" s="23">
        <v>1871800</v>
      </c>
      <c r="M51" s="23">
        <v>2701500</v>
      </c>
      <c r="N51" s="18">
        <v>9801500</v>
      </c>
      <c r="O51" s="23">
        <v>3769500</v>
      </c>
      <c r="P51" s="23">
        <v>3132000</v>
      </c>
      <c r="Q51" s="23">
        <v>2900000</v>
      </c>
      <c r="R51" s="18">
        <v>6453100</v>
      </c>
      <c r="S51" s="23">
        <v>3600100</v>
      </c>
      <c r="T51" s="23">
        <v>2389000</v>
      </c>
      <c r="U51" s="23">
        <v>464000</v>
      </c>
    </row>
    <row r="52" spans="1:21" ht="15.75" hidden="1" x14ac:dyDescent="0.2">
      <c r="A52" s="21" t="s">
        <v>64</v>
      </c>
      <c r="B52" s="22" t="s">
        <v>65</v>
      </c>
      <c r="C52" s="22" t="s">
        <v>66</v>
      </c>
      <c r="D52" s="22" t="s">
        <v>67</v>
      </c>
      <c r="E52" s="18">
        <v>226000</v>
      </c>
      <c r="F52" s="18">
        <v>90000</v>
      </c>
      <c r="G52" s="23">
        <v>0</v>
      </c>
      <c r="H52" s="23">
        <v>0</v>
      </c>
      <c r="I52" s="23">
        <v>90000</v>
      </c>
      <c r="J52" s="18">
        <v>0</v>
      </c>
      <c r="K52" s="23">
        <v>0</v>
      </c>
      <c r="L52" s="23">
        <v>0</v>
      </c>
      <c r="M52" s="23">
        <v>0</v>
      </c>
      <c r="N52" s="18">
        <v>136000</v>
      </c>
      <c r="O52" s="23">
        <v>70000</v>
      </c>
      <c r="P52" s="23">
        <v>66000</v>
      </c>
      <c r="Q52" s="23">
        <v>0</v>
      </c>
      <c r="R52" s="18">
        <v>0</v>
      </c>
      <c r="S52" s="23">
        <v>0</v>
      </c>
      <c r="T52" s="23">
        <v>0</v>
      </c>
      <c r="U52" s="23">
        <v>0</v>
      </c>
    </row>
    <row r="53" spans="1:21" ht="15.75" hidden="1" x14ac:dyDescent="0.2">
      <c r="A53" s="21" t="s">
        <v>68</v>
      </c>
      <c r="B53" s="22" t="s">
        <v>65</v>
      </c>
      <c r="C53" s="22" t="s">
        <v>66</v>
      </c>
      <c r="D53" s="22" t="s">
        <v>69</v>
      </c>
      <c r="E53" s="18">
        <v>2800000</v>
      </c>
      <c r="F53" s="18">
        <v>100000</v>
      </c>
      <c r="G53" s="23">
        <v>0</v>
      </c>
      <c r="H53" s="23">
        <v>0</v>
      </c>
      <c r="I53" s="23">
        <v>100000</v>
      </c>
      <c r="J53" s="18">
        <v>300000</v>
      </c>
      <c r="K53" s="23">
        <v>100000</v>
      </c>
      <c r="L53" s="23">
        <v>100000</v>
      </c>
      <c r="M53" s="23">
        <v>100000</v>
      </c>
      <c r="N53" s="18">
        <v>1325000</v>
      </c>
      <c r="O53" s="23">
        <v>475000</v>
      </c>
      <c r="P53" s="23">
        <v>425000</v>
      </c>
      <c r="Q53" s="23">
        <v>425000</v>
      </c>
      <c r="R53" s="18">
        <v>1075000</v>
      </c>
      <c r="S53" s="23">
        <v>425000</v>
      </c>
      <c r="T53" s="23">
        <v>425000</v>
      </c>
      <c r="U53" s="23">
        <v>225000</v>
      </c>
    </row>
    <row r="54" spans="1:21" ht="15.75" hidden="1" x14ac:dyDescent="0.2">
      <c r="A54" s="21" t="s">
        <v>77</v>
      </c>
      <c r="B54" s="22" t="s">
        <v>65</v>
      </c>
      <c r="C54" s="22" t="s">
        <v>66</v>
      </c>
      <c r="D54" s="22" t="s">
        <v>78</v>
      </c>
      <c r="E54" s="18">
        <v>6449900</v>
      </c>
      <c r="F54" s="18">
        <v>1000000</v>
      </c>
      <c r="G54" s="23">
        <v>0</v>
      </c>
      <c r="H54" s="23">
        <v>0</v>
      </c>
      <c r="I54" s="23">
        <v>1000000</v>
      </c>
      <c r="J54" s="18">
        <v>3000000</v>
      </c>
      <c r="K54" s="23">
        <v>1000000</v>
      </c>
      <c r="L54" s="23">
        <v>1000000</v>
      </c>
      <c r="M54" s="23">
        <v>1000000</v>
      </c>
      <c r="N54" s="18">
        <v>2449900</v>
      </c>
      <c r="O54" s="23">
        <v>1000000</v>
      </c>
      <c r="P54" s="23">
        <v>1000000</v>
      </c>
      <c r="Q54" s="23">
        <v>449900</v>
      </c>
      <c r="R54" s="18">
        <v>0</v>
      </c>
      <c r="S54" s="23">
        <v>0</v>
      </c>
      <c r="T54" s="23">
        <v>0</v>
      </c>
      <c r="U54" s="23">
        <v>0</v>
      </c>
    </row>
    <row r="55" spans="1:21" ht="15.75" hidden="1" x14ac:dyDescent="0.2">
      <c r="A55" s="21" t="s">
        <v>79</v>
      </c>
      <c r="B55" s="22" t="s">
        <v>65</v>
      </c>
      <c r="C55" s="22" t="s">
        <v>66</v>
      </c>
      <c r="D55" s="22" t="s">
        <v>63</v>
      </c>
      <c r="E55" s="18">
        <v>9232100</v>
      </c>
      <c r="F55" s="18">
        <v>250000</v>
      </c>
      <c r="G55" s="23">
        <v>0</v>
      </c>
      <c r="H55" s="23">
        <v>0</v>
      </c>
      <c r="I55" s="23">
        <v>250000</v>
      </c>
      <c r="J55" s="18">
        <v>1898000</v>
      </c>
      <c r="K55" s="23">
        <v>36000</v>
      </c>
      <c r="L55" s="23">
        <v>931000</v>
      </c>
      <c r="M55" s="23">
        <v>931000</v>
      </c>
      <c r="N55" s="18">
        <v>3543000</v>
      </c>
      <c r="O55" s="23">
        <v>1181000</v>
      </c>
      <c r="P55" s="23">
        <v>1181000</v>
      </c>
      <c r="Q55" s="23">
        <v>1181000</v>
      </c>
      <c r="R55" s="18">
        <v>3541100</v>
      </c>
      <c r="S55" s="23">
        <v>1181000</v>
      </c>
      <c r="T55" s="23">
        <v>1181000</v>
      </c>
      <c r="U55" s="23">
        <v>1179100</v>
      </c>
    </row>
    <row r="56" spans="1:21" ht="15.75" hidden="1" x14ac:dyDescent="0.2">
      <c r="A56" s="21" t="s">
        <v>70</v>
      </c>
      <c r="B56" s="22" t="s">
        <v>71</v>
      </c>
      <c r="C56" s="22" t="s">
        <v>18</v>
      </c>
      <c r="D56" s="22" t="s">
        <v>72</v>
      </c>
      <c r="E56" s="18">
        <v>143356300</v>
      </c>
      <c r="F56" s="18">
        <v>8165000</v>
      </c>
      <c r="G56" s="23">
        <v>0</v>
      </c>
      <c r="H56" s="23">
        <v>0</v>
      </c>
      <c r="I56" s="23">
        <v>8165000</v>
      </c>
      <c r="J56" s="18">
        <v>39686300</v>
      </c>
      <c r="K56" s="23">
        <v>11615000</v>
      </c>
      <c r="L56" s="23">
        <v>13451000</v>
      </c>
      <c r="M56" s="23">
        <v>14620300</v>
      </c>
      <c r="N56" s="18">
        <v>47953000</v>
      </c>
      <c r="O56" s="23">
        <v>14414000</v>
      </c>
      <c r="P56" s="23">
        <v>16432000</v>
      </c>
      <c r="Q56" s="23">
        <v>17107000</v>
      </c>
      <c r="R56" s="18">
        <v>47552000</v>
      </c>
      <c r="S56" s="23">
        <v>17507000</v>
      </c>
      <c r="T56" s="23">
        <v>16073000</v>
      </c>
      <c r="U56" s="23">
        <v>13972000</v>
      </c>
    </row>
    <row r="57" spans="1:21" ht="15.75" hidden="1" customHeight="1" x14ac:dyDescent="0.2">
      <c r="A57" s="21" t="s">
        <v>73</v>
      </c>
      <c r="B57" s="22" t="s">
        <v>71</v>
      </c>
      <c r="C57" s="22" t="s">
        <v>18</v>
      </c>
      <c r="D57" s="22" t="s">
        <v>19</v>
      </c>
      <c r="E57" s="18">
        <v>2334900</v>
      </c>
      <c r="F57" s="18">
        <v>0</v>
      </c>
      <c r="G57" s="23">
        <v>0</v>
      </c>
      <c r="H57" s="23">
        <v>0</v>
      </c>
      <c r="I57" s="23">
        <v>0</v>
      </c>
      <c r="J57" s="18">
        <v>850000</v>
      </c>
      <c r="K57" s="23">
        <v>300000</v>
      </c>
      <c r="L57" s="23">
        <v>300000</v>
      </c>
      <c r="M57" s="23">
        <v>250000</v>
      </c>
      <c r="N57" s="18">
        <v>750000</v>
      </c>
      <c r="O57" s="23">
        <v>250000</v>
      </c>
      <c r="P57" s="23">
        <v>250000</v>
      </c>
      <c r="Q57" s="23">
        <v>250000</v>
      </c>
      <c r="R57" s="18">
        <v>734900</v>
      </c>
      <c r="S57" s="23">
        <v>250000</v>
      </c>
      <c r="T57" s="23">
        <v>250000</v>
      </c>
      <c r="U57" s="23">
        <v>234900</v>
      </c>
    </row>
    <row r="58" spans="1:21" ht="15.75" customHeight="1" x14ac:dyDescent="0.2">
      <c r="A58" s="51"/>
      <c r="B58" s="52"/>
      <c r="C58" s="52"/>
      <c r="D58" s="52"/>
      <c r="E58" s="53"/>
      <c r="F58" s="53"/>
      <c r="G58" s="54"/>
      <c r="H58" s="54"/>
      <c r="I58" s="54"/>
      <c r="J58" s="53"/>
      <c r="K58" s="54"/>
      <c r="L58" s="54"/>
      <c r="M58" s="54"/>
      <c r="N58" s="53"/>
      <c r="O58" s="54"/>
      <c r="P58" s="54"/>
      <c r="Q58" s="54"/>
      <c r="R58" s="53"/>
      <c r="S58" s="54"/>
      <c r="T58" s="54"/>
      <c r="U58" s="54"/>
    </row>
    <row r="59" spans="1:21" ht="39" customHeight="1" x14ac:dyDescent="0.2">
      <c r="C59" s="4"/>
      <c r="D59" s="4"/>
      <c r="E59" s="4"/>
      <c r="F59" s="4"/>
      <c r="G59" s="48" t="s">
        <v>80</v>
      </c>
      <c r="H59" s="48"/>
      <c r="I59" s="49" t="s">
        <v>93</v>
      </c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"/>
    </row>
    <row r="60" spans="1:21" ht="30.75" customHeight="1" x14ac:dyDescent="0.2">
      <c r="A60" s="48" t="s">
        <v>20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</row>
    <row r="61" spans="1:21" ht="15.75" customHeight="1" x14ac:dyDescent="0.2">
      <c r="A61" s="51"/>
      <c r="B61" s="52"/>
      <c r="C61" s="52"/>
      <c r="D61" s="52"/>
      <c r="E61" s="53"/>
      <c r="F61" s="53"/>
      <c r="G61" s="54"/>
      <c r="H61" s="54"/>
      <c r="I61" s="54"/>
      <c r="J61" s="53"/>
      <c r="K61" s="54"/>
      <c r="L61" s="54"/>
      <c r="M61" s="54"/>
      <c r="N61" s="53"/>
      <c r="O61" s="54"/>
      <c r="P61" s="54"/>
      <c r="Q61" s="54"/>
      <c r="R61" s="53"/>
      <c r="S61" s="54"/>
      <c r="T61" s="54"/>
      <c r="U61" s="54"/>
    </row>
    <row r="62" spans="1:21" ht="15.75" x14ac:dyDescent="0.2">
      <c r="A62" s="5"/>
      <c r="B62" s="13"/>
      <c r="C62" s="45"/>
      <c r="D62" s="45"/>
      <c r="E62" s="13"/>
      <c r="F62" s="13"/>
      <c r="G62" s="14"/>
      <c r="H62" s="14"/>
      <c r="I62" s="14"/>
      <c r="J62" s="14"/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ht="12.75" x14ac:dyDescent="0.2">
      <c r="A63" s="26"/>
      <c r="B63" s="25"/>
      <c r="C63" s="25"/>
      <c r="D63" s="25"/>
      <c r="E63" s="27"/>
      <c r="F63" s="27"/>
      <c r="G63" s="27"/>
      <c r="H63" s="27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</row>
    <row r="64" spans="1:21" ht="25.5" customHeight="1" x14ac:dyDescent="0.2">
      <c r="A64" s="33" t="s">
        <v>1</v>
      </c>
      <c r="B64" s="36" t="s">
        <v>21</v>
      </c>
      <c r="C64" s="36" t="s">
        <v>2</v>
      </c>
      <c r="D64" s="36" t="s">
        <v>3</v>
      </c>
      <c r="E64" s="39" t="s">
        <v>4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1"/>
    </row>
    <row r="65" spans="1:21" ht="21.75" customHeight="1" x14ac:dyDescent="0.2">
      <c r="A65" s="34"/>
      <c r="B65" s="37"/>
      <c r="C65" s="37"/>
      <c r="D65" s="37"/>
      <c r="E65" s="42" t="s">
        <v>22</v>
      </c>
      <c r="F65" s="39" t="s">
        <v>23</v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1"/>
    </row>
    <row r="66" spans="1:21" ht="25.5" customHeight="1" x14ac:dyDescent="0.2">
      <c r="A66" s="34"/>
      <c r="B66" s="37"/>
      <c r="C66" s="37"/>
      <c r="D66" s="37"/>
      <c r="E66" s="43"/>
      <c r="F66" s="33" t="s">
        <v>24</v>
      </c>
      <c r="G66" s="39" t="s">
        <v>5</v>
      </c>
      <c r="H66" s="40"/>
      <c r="I66" s="41"/>
      <c r="J66" s="33" t="s">
        <v>6</v>
      </c>
      <c r="K66" s="39" t="s">
        <v>5</v>
      </c>
      <c r="L66" s="40"/>
      <c r="M66" s="41"/>
      <c r="N66" s="33" t="s">
        <v>25</v>
      </c>
      <c r="O66" s="39" t="s">
        <v>5</v>
      </c>
      <c r="P66" s="40"/>
      <c r="Q66" s="41"/>
      <c r="R66" s="33" t="s">
        <v>26</v>
      </c>
      <c r="S66" s="39" t="s">
        <v>5</v>
      </c>
      <c r="T66" s="40"/>
      <c r="U66" s="41"/>
    </row>
    <row r="67" spans="1:21" ht="21.75" customHeight="1" x14ac:dyDescent="0.2">
      <c r="A67" s="35"/>
      <c r="B67" s="38"/>
      <c r="C67" s="38"/>
      <c r="D67" s="38"/>
      <c r="E67" s="44"/>
      <c r="F67" s="35"/>
      <c r="G67" s="15" t="s">
        <v>7</v>
      </c>
      <c r="H67" s="15" t="s">
        <v>8</v>
      </c>
      <c r="I67" s="15" t="s">
        <v>27</v>
      </c>
      <c r="J67" s="35"/>
      <c r="K67" s="15" t="s">
        <v>9</v>
      </c>
      <c r="L67" s="15" t="s">
        <v>10</v>
      </c>
      <c r="M67" s="15" t="s">
        <v>11</v>
      </c>
      <c r="N67" s="35"/>
      <c r="O67" s="15" t="s">
        <v>12</v>
      </c>
      <c r="P67" s="15" t="s">
        <v>28</v>
      </c>
      <c r="Q67" s="15" t="s">
        <v>13</v>
      </c>
      <c r="R67" s="35"/>
      <c r="S67" s="15" t="s">
        <v>14</v>
      </c>
      <c r="T67" s="15" t="s">
        <v>15</v>
      </c>
      <c r="U67" s="15" t="s">
        <v>16</v>
      </c>
    </row>
    <row r="68" spans="1:21" ht="18" customHeight="1" x14ac:dyDescent="0.2">
      <c r="A68" s="30" t="s">
        <v>29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18" customHeight="1" x14ac:dyDescent="0.2">
      <c r="A69" s="16" t="s">
        <v>30</v>
      </c>
      <c r="B69" s="17"/>
      <c r="C69" s="17"/>
      <c r="D69" s="17"/>
      <c r="E69" s="18">
        <f>SUM(E71:E91)</f>
        <v>193167598</v>
      </c>
      <c r="F69" s="18">
        <f t="shared" ref="F69:I69" si="0">SUM(F71:F91)</f>
        <v>12399000</v>
      </c>
      <c r="G69" s="18">
        <f t="shared" si="0"/>
        <v>4167000</v>
      </c>
      <c r="H69" s="18">
        <f t="shared" si="0"/>
        <v>4126000</v>
      </c>
      <c r="I69" s="18">
        <f t="shared" si="0"/>
        <v>4106000</v>
      </c>
      <c r="J69" s="18">
        <v>68511721</v>
      </c>
      <c r="K69" s="18">
        <v>0</v>
      </c>
      <c r="L69" s="18">
        <v>31564112</v>
      </c>
      <c r="M69" s="18">
        <v>36947609</v>
      </c>
      <c r="N69" s="18">
        <v>75130380</v>
      </c>
      <c r="O69" s="18">
        <v>31469862</v>
      </c>
      <c r="P69" s="18">
        <v>23269246</v>
      </c>
      <c r="Q69" s="18">
        <v>20391272</v>
      </c>
      <c r="R69" s="18">
        <v>37126497</v>
      </c>
      <c r="S69" s="18">
        <v>14962954</v>
      </c>
      <c r="T69" s="18">
        <v>11609172</v>
      </c>
      <c r="U69" s="18">
        <v>10554371</v>
      </c>
    </row>
    <row r="70" spans="1:21" ht="18.75" customHeight="1" x14ac:dyDescent="0.2">
      <c r="A70" s="19" t="s">
        <v>31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ht="27.75" customHeight="1" x14ac:dyDescent="0.2">
      <c r="A71" s="28" t="s">
        <v>32</v>
      </c>
      <c r="B71" s="22" t="s">
        <v>33</v>
      </c>
      <c r="C71" s="22" t="s">
        <v>17</v>
      </c>
      <c r="D71" s="22" t="s">
        <v>34</v>
      </c>
      <c r="E71" s="18">
        <f>240000+150000</f>
        <v>390000</v>
      </c>
      <c r="F71" s="18">
        <f>SUM(G71:I71)</f>
        <v>150000</v>
      </c>
      <c r="G71" s="23">
        <v>50000</v>
      </c>
      <c r="H71" s="23">
        <v>50000</v>
      </c>
      <c r="I71" s="23">
        <v>50000</v>
      </c>
      <c r="J71" s="18">
        <v>140000</v>
      </c>
      <c r="K71" s="23">
        <v>0</v>
      </c>
      <c r="L71" s="23">
        <v>80000</v>
      </c>
      <c r="M71" s="23">
        <v>60000</v>
      </c>
      <c r="N71" s="18">
        <v>100000</v>
      </c>
      <c r="O71" s="23">
        <v>50000</v>
      </c>
      <c r="P71" s="23">
        <v>50000</v>
      </c>
      <c r="Q71" s="23">
        <v>0</v>
      </c>
      <c r="R71" s="18">
        <v>0</v>
      </c>
      <c r="S71" s="23">
        <v>0</v>
      </c>
      <c r="T71" s="23">
        <v>0</v>
      </c>
      <c r="U71" s="23">
        <v>0</v>
      </c>
    </row>
    <row r="72" spans="1:21" ht="22.5" customHeight="1" x14ac:dyDescent="0.2">
      <c r="A72" s="28" t="s">
        <v>84</v>
      </c>
      <c r="B72" s="22" t="s">
        <v>33</v>
      </c>
      <c r="C72" s="22" t="s">
        <v>85</v>
      </c>
      <c r="D72" s="22" t="s">
        <v>34</v>
      </c>
      <c r="E72" s="18">
        <v>150000</v>
      </c>
      <c r="F72" s="18">
        <v>0</v>
      </c>
      <c r="G72" s="23">
        <v>0</v>
      </c>
      <c r="H72" s="23">
        <v>0</v>
      </c>
      <c r="I72" s="23">
        <v>0</v>
      </c>
      <c r="J72" s="18">
        <v>150000</v>
      </c>
      <c r="K72" s="23">
        <v>0</v>
      </c>
      <c r="L72" s="23">
        <v>100000</v>
      </c>
      <c r="M72" s="23">
        <v>50000</v>
      </c>
      <c r="N72" s="18">
        <v>0</v>
      </c>
      <c r="O72" s="23">
        <v>0</v>
      </c>
      <c r="P72" s="23">
        <v>0</v>
      </c>
      <c r="Q72" s="23">
        <v>0</v>
      </c>
      <c r="R72" s="18">
        <v>0</v>
      </c>
      <c r="S72" s="23">
        <v>0</v>
      </c>
      <c r="T72" s="23">
        <v>0</v>
      </c>
      <c r="U72" s="23">
        <v>0</v>
      </c>
    </row>
    <row r="73" spans="1:21" ht="22.5" customHeight="1" x14ac:dyDescent="0.2">
      <c r="A73" s="28" t="s">
        <v>36</v>
      </c>
      <c r="B73" s="22" t="s">
        <v>33</v>
      </c>
      <c r="C73" s="22" t="s">
        <v>37</v>
      </c>
      <c r="D73" s="22" t="s">
        <v>34</v>
      </c>
      <c r="E73" s="18">
        <f>136500+100000</f>
        <v>236500</v>
      </c>
      <c r="F73" s="18">
        <f>SUM(G73:I73)</f>
        <v>100000</v>
      </c>
      <c r="G73" s="23">
        <v>40000</v>
      </c>
      <c r="H73" s="23">
        <v>40000</v>
      </c>
      <c r="I73" s="23">
        <v>20000</v>
      </c>
      <c r="J73" s="18">
        <v>0</v>
      </c>
      <c r="K73" s="23">
        <v>0</v>
      </c>
      <c r="L73" s="23">
        <v>0</v>
      </c>
      <c r="M73" s="23">
        <v>0</v>
      </c>
      <c r="N73" s="18">
        <v>34125</v>
      </c>
      <c r="O73" s="23">
        <v>0</v>
      </c>
      <c r="P73" s="23">
        <v>0</v>
      </c>
      <c r="Q73" s="23">
        <v>34125</v>
      </c>
      <c r="R73" s="18">
        <v>102375</v>
      </c>
      <c r="S73" s="23">
        <v>34125</v>
      </c>
      <c r="T73" s="23">
        <v>34125</v>
      </c>
      <c r="U73" s="23">
        <v>34125</v>
      </c>
    </row>
    <row r="74" spans="1:21" ht="22.5" customHeight="1" x14ac:dyDescent="0.2">
      <c r="A74" s="28" t="s">
        <v>42</v>
      </c>
      <c r="B74" s="22" t="s">
        <v>33</v>
      </c>
      <c r="C74" s="22" t="s">
        <v>43</v>
      </c>
      <c r="D74" s="22" t="s">
        <v>0</v>
      </c>
      <c r="E74" s="18">
        <v>164515</v>
      </c>
      <c r="F74" s="18">
        <v>0</v>
      </c>
      <c r="G74" s="23">
        <v>0</v>
      </c>
      <c r="H74" s="23">
        <v>0</v>
      </c>
      <c r="I74" s="23">
        <v>0</v>
      </c>
      <c r="J74" s="18">
        <v>54840</v>
      </c>
      <c r="K74" s="23">
        <v>0</v>
      </c>
      <c r="L74" s="23">
        <v>54840</v>
      </c>
      <c r="M74" s="23">
        <v>0</v>
      </c>
      <c r="N74" s="18">
        <v>54840</v>
      </c>
      <c r="O74" s="23">
        <v>54840</v>
      </c>
      <c r="P74" s="23">
        <v>0</v>
      </c>
      <c r="Q74" s="23">
        <v>0</v>
      </c>
      <c r="R74" s="18">
        <v>54835</v>
      </c>
      <c r="S74" s="23">
        <v>54835</v>
      </c>
      <c r="T74" s="23">
        <v>0</v>
      </c>
      <c r="U74" s="23">
        <v>0</v>
      </c>
    </row>
    <row r="75" spans="1:21" ht="22.5" customHeight="1" x14ac:dyDescent="0.2">
      <c r="A75" s="28" t="s">
        <v>44</v>
      </c>
      <c r="B75" s="22" t="s">
        <v>33</v>
      </c>
      <c r="C75" s="22" t="s">
        <v>45</v>
      </c>
      <c r="D75" s="22" t="s">
        <v>46</v>
      </c>
      <c r="E75" s="18">
        <v>210000</v>
      </c>
      <c r="F75" s="18">
        <v>0</v>
      </c>
      <c r="G75" s="23">
        <v>0</v>
      </c>
      <c r="H75" s="23">
        <v>0</v>
      </c>
      <c r="I75" s="23">
        <v>0</v>
      </c>
      <c r="J75" s="18">
        <v>70000</v>
      </c>
      <c r="K75" s="23">
        <v>0</v>
      </c>
      <c r="L75" s="23">
        <v>70000</v>
      </c>
      <c r="M75" s="23">
        <v>0</v>
      </c>
      <c r="N75" s="18">
        <v>70000</v>
      </c>
      <c r="O75" s="23">
        <v>70000</v>
      </c>
      <c r="P75" s="23">
        <v>0</v>
      </c>
      <c r="Q75" s="23">
        <v>0</v>
      </c>
      <c r="R75" s="18">
        <v>70000</v>
      </c>
      <c r="S75" s="23">
        <v>70000</v>
      </c>
      <c r="T75" s="23">
        <v>0</v>
      </c>
      <c r="U75" s="23">
        <v>0</v>
      </c>
    </row>
    <row r="76" spans="1:21" ht="22.5" customHeight="1" x14ac:dyDescent="0.2">
      <c r="A76" s="28" t="s">
        <v>51</v>
      </c>
      <c r="B76" s="22" t="s">
        <v>33</v>
      </c>
      <c r="C76" s="22" t="s">
        <v>45</v>
      </c>
      <c r="D76" s="22" t="s">
        <v>52</v>
      </c>
      <c r="E76" s="18">
        <v>44025</v>
      </c>
      <c r="F76" s="18">
        <v>0</v>
      </c>
      <c r="G76" s="23">
        <v>0</v>
      </c>
      <c r="H76" s="23">
        <v>0</v>
      </c>
      <c r="I76" s="23">
        <v>0</v>
      </c>
      <c r="J76" s="18">
        <v>14675</v>
      </c>
      <c r="K76" s="23">
        <v>0</v>
      </c>
      <c r="L76" s="23">
        <v>14675</v>
      </c>
      <c r="M76" s="23">
        <v>0</v>
      </c>
      <c r="N76" s="18">
        <v>14675</v>
      </c>
      <c r="O76" s="23">
        <v>14675</v>
      </c>
      <c r="P76" s="23">
        <v>0</v>
      </c>
      <c r="Q76" s="23">
        <v>0</v>
      </c>
      <c r="R76" s="18">
        <v>14675</v>
      </c>
      <c r="S76" s="23">
        <v>14675</v>
      </c>
      <c r="T76" s="23">
        <v>0</v>
      </c>
      <c r="U76" s="23">
        <v>0</v>
      </c>
    </row>
    <row r="77" spans="1:21" ht="22.5" customHeight="1" x14ac:dyDescent="0.2">
      <c r="A77" s="28" t="s">
        <v>53</v>
      </c>
      <c r="B77" s="22" t="s">
        <v>33</v>
      </c>
      <c r="C77" s="22" t="s">
        <v>45</v>
      </c>
      <c r="D77" s="22" t="s">
        <v>19</v>
      </c>
      <c r="E77" s="18">
        <v>3468400</v>
      </c>
      <c r="F77" s="18">
        <v>0</v>
      </c>
      <c r="G77" s="23">
        <v>0</v>
      </c>
      <c r="H77" s="23">
        <v>0</v>
      </c>
      <c r="I77" s="23">
        <v>0</v>
      </c>
      <c r="J77" s="18">
        <v>1000000</v>
      </c>
      <c r="K77" s="23">
        <v>0</v>
      </c>
      <c r="L77" s="23">
        <v>0</v>
      </c>
      <c r="M77" s="23">
        <v>1000000</v>
      </c>
      <c r="N77" s="18">
        <v>2468400</v>
      </c>
      <c r="O77" s="23">
        <v>1000000</v>
      </c>
      <c r="P77" s="23">
        <v>1000000</v>
      </c>
      <c r="Q77" s="23">
        <v>468400</v>
      </c>
      <c r="R77" s="18">
        <v>0</v>
      </c>
      <c r="S77" s="23">
        <v>0</v>
      </c>
      <c r="T77" s="23">
        <v>0</v>
      </c>
      <c r="U77" s="23">
        <v>0</v>
      </c>
    </row>
    <row r="78" spans="1:21" ht="22.5" customHeight="1" x14ac:dyDescent="0.2">
      <c r="A78" s="28" t="s">
        <v>54</v>
      </c>
      <c r="B78" s="22" t="s">
        <v>33</v>
      </c>
      <c r="C78" s="22" t="s">
        <v>45</v>
      </c>
      <c r="D78" s="22" t="s">
        <v>55</v>
      </c>
      <c r="E78" s="18">
        <v>50000</v>
      </c>
      <c r="F78" s="18">
        <v>0</v>
      </c>
      <c r="G78" s="23">
        <v>0</v>
      </c>
      <c r="H78" s="23">
        <v>0</v>
      </c>
      <c r="I78" s="23">
        <v>0</v>
      </c>
      <c r="J78" s="18">
        <v>25000</v>
      </c>
      <c r="K78" s="23">
        <v>0</v>
      </c>
      <c r="L78" s="23">
        <v>25000</v>
      </c>
      <c r="M78" s="23">
        <v>0</v>
      </c>
      <c r="N78" s="18">
        <v>25000</v>
      </c>
      <c r="O78" s="23">
        <v>25000</v>
      </c>
      <c r="P78" s="23">
        <v>0</v>
      </c>
      <c r="Q78" s="23">
        <v>0</v>
      </c>
      <c r="R78" s="18">
        <v>0</v>
      </c>
      <c r="S78" s="23">
        <v>0</v>
      </c>
      <c r="T78" s="23">
        <v>0</v>
      </c>
      <c r="U78" s="23">
        <v>0</v>
      </c>
    </row>
    <row r="79" spans="1:21" ht="22.5" customHeight="1" x14ac:dyDescent="0.2">
      <c r="A79" s="28" t="s">
        <v>47</v>
      </c>
      <c r="B79" s="22" t="s">
        <v>33</v>
      </c>
      <c r="C79" s="22" t="s">
        <v>45</v>
      </c>
      <c r="D79" s="22" t="s">
        <v>48</v>
      </c>
      <c r="E79" s="18">
        <f>148500+60000</f>
        <v>208500</v>
      </c>
      <c r="F79" s="18">
        <f>SUM(G79:I79)</f>
        <v>60000</v>
      </c>
      <c r="G79" s="23">
        <v>20000</v>
      </c>
      <c r="H79" s="23">
        <v>20000</v>
      </c>
      <c r="I79" s="23">
        <v>20000</v>
      </c>
      <c r="J79" s="18">
        <v>40000</v>
      </c>
      <c r="K79" s="23">
        <v>0</v>
      </c>
      <c r="L79" s="23">
        <v>20000</v>
      </c>
      <c r="M79" s="23">
        <v>20000</v>
      </c>
      <c r="N79" s="18">
        <v>60000</v>
      </c>
      <c r="O79" s="23">
        <v>20000</v>
      </c>
      <c r="P79" s="23">
        <v>20000</v>
      </c>
      <c r="Q79" s="23">
        <v>20000</v>
      </c>
      <c r="R79" s="18">
        <v>48500</v>
      </c>
      <c r="S79" s="23">
        <v>20000</v>
      </c>
      <c r="T79" s="23">
        <v>20000</v>
      </c>
      <c r="U79" s="23">
        <v>8500</v>
      </c>
    </row>
    <row r="80" spans="1:21" ht="22.5" customHeight="1" x14ac:dyDescent="0.2">
      <c r="A80" s="28" t="s">
        <v>56</v>
      </c>
      <c r="B80" s="22" t="s">
        <v>33</v>
      </c>
      <c r="C80" s="22" t="s">
        <v>57</v>
      </c>
      <c r="D80" s="22" t="s">
        <v>34</v>
      </c>
      <c r="E80" s="18">
        <v>1897573</v>
      </c>
      <c r="F80" s="18">
        <f t="shared" ref="F80:F82" si="1">SUM(G80:I80)</f>
        <v>0</v>
      </c>
      <c r="G80" s="23">
        <v>0</v>
      </c>
      <c r="H80" s="23">
        <v>0</v>
      </c>
      <c r="I80" s="23">
        <v>0</v>
      </c>
      <c r="J80" s="18">
        <v>800000</v>
      </c>
      <c r="K80" s="23">
        <v>0</v>
      </c>
      <c r="L80" s="23">
        <v>300000</v>
      </c>
      <c r="M80" s="23">
        <v>500000</v>
      </c>
      <c r="N80" s="18">
        <v>900000</v>
      </c>
      <c r="O80" s="23">
        <v>300000</v>
      </c>
      <c r="P80" s="23">
        <v>300000</v>
      </c>
      <c r="Q80" s="23">
        <v>300000</v>
      </c>
      <c r="R80" s="18">
        <v>197573</v>
      </c>
      <c r="S80" s="23">
        <v>197573</v>
      </c>
      <c r="T80" s="23">
        <v>0</v>
      </c>
      <c r="U80" s="23">
        <v>0</v>
      </c>
    </row>
    <row r="81" spans="1:21" ht="22.5" customHeight="1" x14ac:dyDescent="0.2">
      <c r="A81" s="28" t="s">
        <v>58</v>
      </c>
      <c r="B81" s="22" t="s">
        <v>33</v>
      </c>
      <c r="C81" s="22" t="s">
        <v>50</v>
      </c>
      <c r="D81" s="22" t="s">
        <v>19</v>
      </c>
      <c r="E81" s="18">
        <f>93973+89000</f>
        <v>182973</v>
      </c>
      <c r="F81" s="18">
        <f t="shared" si="1"/>
        <v>89000</v>
      </c>
      <c r="G81" s="23">
        <v>57000</v>
      </c>
      <c r="H81" s="23">
        <v>16000</v>
      </c>
      <c r="I81" s="23">
        <v>16000</v>
      </c>
      <c r="J81" s="18">
        <v>23494</v>
      </c>
      <c r="K81" s="23">
        <v>0</v>
      </c>
      <c r="L81" s="23">
        <v>11747</v>
      </c>
      <c r="M81" s="23">
        <v>11747</v>
      </c>
      <c r="N81" s="18">
        <v>35240</v>
      </c>
      <c r="O81" s="23">
        <v>11747</v>
      </c>
      <c r="P81" s="23">
        <v>11746</v>
      </c>
      <c r="Q81" s="23">
        <v>11747</v>
      </c>
      <c r="R81" s="18">
        <v>35239</v>
      </c>
      <c r="S81" s="23">
        <v>11746</v>
      </c>
      <c r="T81" s="23">
        <v>11747</v>
      </c>
      <c r="U81" s="23">
        <v>11746</v>
      </c>
    </row>
    <row r="82" spans="1:21" ht="31.5" customHeight="1" x14ac:dyDescent="0.2">
      <c r="A82" s="28" t="s">
        <v>61</v>
      </c>
      <c r="B82" s="22" t="s">
        <v>33</v>
      </c>
      <c r="C82" s="22" t="s">
        <v>62</v>
      </c>
      <c r="D82" s="22" t="s">
        <v>63</v>
      </c>
      <c r="E82" s="18">
        <v>9016100</v>
      </c>
      <c r="F82" s="18">
        <f t="shared" si="1"/>
        <v>0</v>
      </c>
      <c r="G82" s="23">
        <v>0</v>
      </c>
      <c r="H82" s="23">
        <v>0</v>
      </c>
      <c r="I82" s="23">
        <v>0</v>
      </c>
      <c r="J82" s="18">
        <v>5000000</v>
      </c>
      <c r="K82" s="23">
        <v>0</v>
      </c>
      <c r="L82" s="23">
        <v>750000</v>
      </c>
      <c r="M82" s="23">
        <v>4250000</v>
      </c>
      <c r="N82" s="18">
        <v>4016100</v>
      </c>
      <c r="O82" s="23">
        <v>4016100</v>
      </c>
      <c r="P82" s="23">
        <v>0</v>
      </c>
      <c r="Q82" s="23">
        <v>0</v>
      </c>
      <c r="R82" s="18">
        <v>0</v>
      </c>
      <c r="S82" s="23">
        <v>0</v>
      </c>
      <c r="T82" s="23">
        <v>0</v>
      </c>
      <c r="U82" s="23">
        <v>0</v>
      </c>
    </row>
    <row r="83" spans="1:21" ht="22.5" customHeight="1" x14ac:dyDescent="0.2">
      <c r="A83" s="28" t="s">
        <v>42</v>
      </c>
      <c r="B83" s="22" t="s">
        <v>65</v>
      </c>
      <c r="C83" s="22" t="s">
        <v>66</v>
      </c>
      <c r="D83" s="22" t="s">
        <v>0</v>
      </c>
      <c r="E83" s="18">
        <v>3740000</v>
      </c>
      <c r="F83" s="18">
        <v>0</v>
      </c>
      <c r="G83" s="23">
        <v>0</v>
      </c>
      <c r="H83" s="23">
        <v>0</v>
      </c>
      <c r="I83" s="23">
        <v>0</v>
      </c>
      <c r="J83" s="18">
        <v>2000000</v>
      </c>
      <c r="K83" s="23">
        <v>0</v>
      </c>
      <c r="L83" s="23">
        <v>0</v>
      </c>
      <c r="M83" s="23">
        <v>2000000</v>
      </c>
      <c r="N83" s="18">
        <v>1740000</v>
      </c>
      <c r="O83" s="23">
        <v>1740000</v>
      </c>
      <c r="P83" s="23">
        <v>0</v>
      </c>
      <c r="Q83" s="23">
        <v>0</v>
      </c>
      <c r="R83" s="18">
        <v>0</v>
      </c>
      <c r="S83" s="23">
        <v>0</v>
      </c>
      <c r="T83" s="23">
        <v>0</v>
      </c>
      <c r="U83" s="23">
        <v>0</v>
      </c>
    </row>
    <row r="84" spans="1:21" ht="22.5" customHeight="1" x14ac:dyDescent="0.2">
      <c r="A84" s="28" t="s">
        <v>64</v>
      </c>
      <c r="B84" s="22" t="s">
        <v>65</v>
      </c>
      <c r="C84" s="22" t="s">
        <v>66</v>
      </c>
      <c r="D84" s="22" t="s">
        <v>67</v>
      </c>
      <c r="E84" s="18">
        <v>70000</v>
      </c>
      <c r="F84" s="18">
        <v>0</v>
      </c>
      <c r="G84" s="23">
        <v>0</v>
      </c>
      <c r="H84" s="23">
        <v>0</v>
      </c>
      <c r="I84" s="23">
        <v>0</v>
      </c>
      <c r="J84" s="18">
        <v>70000</v>
      </c>
      <c r="K84" s="23">
        <v>0</v>
      </c>
      <c r="L84" s="23">
        <v>0</v>
      </c>
      <c r="M84" s="23">
        <v>70000</v>
      </c>
      <c r="N84" s="18">
        <v>0</v>
      </c>
      <c r="O84" s="23">
        <v>0</v>
      </c>
      <c r="P84" s="23">
        <v>0</v>
      </c>
      <c r="Q84" s="23">
        <v>0</v>
      </c>
      <c r="R84" s="18">
        <v>0</v>
      </c>
      <c r="S84" s="23">
        <v>0</v>
      </c>
      <c r="T84" s="23">
        <v>0</v>
      </c>
      <c r="U84" s="23">
        <v>0</v>
      </c>
    </row>
    <row r="85" spans="1:21" ht="52.5" customHeight="1" x14ac:dyDescent="0.2">
      <c r="A85" s="28" t="s">
        <v>68</v>
      </c>
      <c r="B85" s="22" t="s">
        <v>65</v>
      </c>
      <c r="C85" s="22" t="s">
        <v>66</v>
      </c>
      <c r="D85" s="22" t="s">
        <v>69</v>
      </c>
      <c r="E85" s="18">
        <v>245000</v>
      </c>
      <c r="F85" s="18">
        <v>0</v>
      </c>
      <c r="G85" s="23">
        <v>0</v>
      </c>
      <c r="H85" s="23">
        <v>0</v>
      </c>
      <c r="I85" s="23">
        <v>0</v>
      </c>
      <c r="J85" s="18">
        <v>245000</v>
      </c>
      <c r="K85" s="23">
        <v>0</v>
      </c>
      <c r="L85" s="23">
        <v>0</v>
      </c>
      <c r="M85" s="23">
        <v>245000</v>
      </c>
      <c r="N85" s="18">
        <v>0</v>
      </c>
      <c r="O85" s="23">
        <v>0</v>
      </c>
      <c r="P85" s="23">
        <v>0</v>
      </c>
      <c r="Q85" s="23">
        <v>0</v>
      </c>
      <c r="R85" s="18">
        <v>0</v>
      </c>
      <c r="S85" s="23">
        <v>0</v>
      </c>
      <c r="T85" s="23">
        <v>0</v>
      </c>
      <c r="U85" s="23">
        <v>0</v>
      </c>
    </row>
    <row r="86" spans="1:21" ht="33" customHeight="1" x14ac:dyDescent="0.2">
      <c r="A86" s="28" t="s">
        <v>77</v>
      </c>
      <c r="B86" s="22" t="s">
        <v>65</v>
      </c>
      <c r="C86" s="22" t="s">
        <v>66</v>
      </c>
      <c r="D86" s="22" t="s">
        <v>78</v>
      </c>
      <c r="E86" s="18">
        <v>7259800</v>
      </c>
      <c r="F86" s="18">
        <v>0</v>
      </c>
      <c r="G86" s="23">
        <v>0</v>
      </c>
      <c r="H86" s="23">
        <v>0</v>
      </c>
      <c r="I86" s="23">
        <v>0</v>
      </c>
      <c r="J86" s="18">
        <v>4148800</v>
      </c>
      <c r="K86" s="23">
        <v>0</v>
      </c>
      <c r="L86" s="23">
        <v>2074000</v>
      </c>
      <c r="M86" s="23">
        <v>2074800</v>
      </c>
      <c r="N86" s="18">
        <v>3111000</v>
      </c>
      <c r="O86" s="23">
        <v>1037000</v>
      </c>
      <c r="P86" s="23">
        <v>1037000</v>
      </c>
      <c r="Q86" s="23">
        <v>1037000</v>
      </c>
      <c r="R86" s="18">
        <v>0</v>
      </c>
      <c r="S86" s="23">
        <v>0</v>
      </c>
      <c r="T86" s="23">
        <v>0</v>
      </c>
      <c r="U86" s="23">
        <v>0</v>
      </c>
    </row>
    <row r="87" spans="1:21" ht="36" customHeight="1" x14ac:dyDescent="0.2">
      <c r="A87" s="28" t="s">
        <v>86</v>
      </c>
      <c r="B87" s="22" t="s">
        <v>71</v>
      </c>
      <c r="C87" s="22" t="s">
        <v>18</v>
      </c>
      <c r="D87" s="22" t="s">
        <v>46</v>
      </c>
      <c r="E87" s="18">
        <v>660900</v>
      </c>
      <c r="F87" s="18">
        <v>0</v>
      </c>
      <c r="G87" s="23">
        <v>0</v>
      </c>
      <c r="H87" s="23">
        <v>0</v>
      </c>
      <c r="I87" s="23">
        <v>0</v>
      </c>
      <c r="J87" s="18">
        <v>660900</v>
      </c>
      <c r="K87" s="23">
        <v>0</v>
      </c>
      <c r="L87" s="23">
        <v>200000</v>
      </c>
      <c r="M87" s="23">
        <v>460900</v>
      </c>
      <c r="N87" s="18">
        <v>0</v>
      </c>
      <c r="O87" s="23">
        <v>0</v>
      </c>
      <c r="P87" s="23">
        <v>0</v>
      </c>
      <c r="Q87" s="23">
        <v>0</v>
      </c>
      <c r="R87" s="18">
        <v>0</v>
      </c>
      <c r="S87" s="23">
        <v>0</v>
      </c>
      <c r="T87" s="23">
        <v>0</v>
      </c>
      <c r="U87" s="23">
        <v>0</v>
      </c>
    </row>
    <row r="88" spans="1:21" ht="32.25" customHeight="1" x14ac:dyDescent="0.2">
      <c r="A88" s="28" t="s">
        <v>87</v>
      </c>
      <c r="B88" s="22" t="s">
        <v>71</v>
      </c>
      <c r="C88" s="22" t="s">
        <v>18</v>
      </c>
      <c r="D88" s="22" t="s">
        <v>88</v>
      </c>
      <c r="E88" s="18">
        <v>2500</v>
      </c>
      <c r="F88" s="18">
        <v>0</v>
      </c>
      <c r="G88" s="23">
        <v>0</v>
      </c>
      <c r="H88" s="23">
        <v>0</v>
      </c>
      <c r="I88" s="23">
        <v>0</v>
      </c>
      <c r="J88" s="18">
        <v>1500</v>
      </c>
      <c r="K88" s="23">
        <v>0</v>
      </c>
      <c r="L88" s="23">
        <v>500</v>
      </c>
      <c r="M88" s="23">
        <v>1000</v>
      </c>
      <c r="N88" s="18">
        <v>1000</v>
      </c>
      <c r="O88" s="23">
        <v>500</v>
      </c>
      <c r="P88" s="23">
        <v>500</v>
      </c>
      <c r="Q88" s="23">
        <v>0</v>
      </c>
      <c r="R88" s="18">
        <v>0</v>
      </c>
      <c r="S88" s="23">
        <v>0</v>
      </c>
      <c r="T88" s="23">
        <v>0</v>
      </c>
      <c r="U88" s="23">
        <v>0</v>
      </c>
    </row>
    <row r="89" spans="1:21" ht="19.5" customHeight="1" x14ac:dyDescent="0.2">
      <c r="A89" s="28" t="s">
        <v>70</v>
      </c>
      <c r="B89" s="22" t="s">
        <v>71</v>
      </c>
      <c r="C89" s="22" t="s">
        <v>18</v>
      </c>
      <c r="D89" s="22" t="s">
        <v>72</v>
      </c>
      <c r="E89" s="18">
        <f>148810812+12000000</f>
        <v>160810812</v>
      </c>
      <c r="F89" s="18">
        <f t="shared" ref="F89" si="2">SUM(G89:I89)</f>
        <v>12000000</v>
      </c>
      <c r="G89" s="23">
        <v>4000000</v>
      </c>
      <c r="H89" s="23">
        <v>4000000</v>
      </c>
      <c r="I89" s="23">
        <v>4000000</v>
      </c>
      <c r="J89" s="18">
        <v>50207512</v>
      </c>
      <c r="K89" s="23">
        <v>0</v>
      </c>
      <c r="L89" s="23">
        <v>26003350</v>
      </c>
      <c r="M89" s="23">
        <v>24204162</v>
      </c>
      <c r="N89" s="18">
        <v>62000000</v>
      </c>
      <c r="O89" s="23">
        <v>22630000</v>
      </c>
      <c r="P89" s="23">
        <v>20850000</v>
      </c>
      <c r="Q89" s="23">
        <v>18520000</v>
      </c>
      <c r="R89" s="18">
        <v>36603300</v>
      </c>
      <c r="S89" s="23">
        <v>14560000</v>
      </c>
      <c r="T89" s="23">
        <v>11543300</v>
      </c>
      <c r="U89" s="23">
        <v>10500000</v>
      </c>
    </row>
    <row r="90" spans="1:21" ht="33" customHeight="1" x14ac:dyDescent="0.2">
      <c r="A90" s="28" t="s">
        <v>73</v>
      </c>
      <c r="B90" s="22" t="s">
        <v>71</v>
      </c>
      <c r="C90" s="22" t="s">
        <v>18</v>
      </c>
      <c r="D90" s="22" t="s">
        <v>19</v>
      </c>
      <c r="E90" s="18">
        <v>3000000</v>
      </c>
      <c r="F90" s="18">
        <v>0</v>
      </c>
      <c r="G90" s="23">
        <v>0</v>
      </c>
      <c r="H90" s="23">
        <v>0</v>
      </c>
      <c r="I90" s="23">
        <v>0</v>
      </c>
      <c r="J90" s="18">
        <v>2500000</v>
      </c>
      <c r="K90" s="23">
        <v>0</v>
      </c>
      <c r="L90" s="23">
        <v>500000</v>
      </c>
      <c r="M90" s="23">
        <v>2000000</v>
      </c>
      <c r="N90" s="18">
        <v>500000</v>
      </c>
      <c r="O90" s="23">
        <v>500000</v>
      </c>
      <c r="P90" s="23">
        <v>0</v>
      </c>
      <c r="Q90" s="23">
        <v>0</v>
      </c>
      <c r="R90" s="18">
        <v>0</v>
      </c>
      <c r="S90" s="23">
        <v>0</v>
      </c>
      <c r="T90" s="23">
        <v>0</v>
      </c>
      <c r="U90" s="23">
        <v>0</v>
      </c>
    </row>
    <row r="91" spans="1:21" ht="23.25" customHeight="1" x14ac:dyDescent="0.2">
      <c r="A91" s="28" t="s">
        <v>89</v>
      </c>
      <c r="B91" s="22" t="s">
        <v>90</v>
      </c>
      <c r="C91" s="22" t="s">
        <v>17</v>
      </c>
      <c r="D91" s="22" t="s">
        <v>91</v>
      </c>
      <c r="E91" s="18">
        <v>1360000</v>
      </c>
      <c r="F91" s="18">
        <v>0</v>
      </c>
      <c r="G91" s="23">
        <v>0</v>
      </c>
      <c r="H91" s="23">
        <v>0</v>
      </c>
      <c r="I91" s="23">
        <v>0</v>
      </c>
      <c r="J91" s="18">
        <v>1360000</v>
      </c>
      <c r="K91" s="23">
        <v>0</v>
      </c>
      <c r="L91" s="23">
        <v>1360000</v>
      </c>
      <c r="M91" s="23">
        <v>0</v>
      </c>
      <c r="N91" s="18">
        <v>0</v>
      </c>
      <c r="O91" s="23">
        <v>0</v>
      </c>
      <c r="P91" s="23">
        <v>0</v>
      </c>
      <c r="Q91" s="23">
        <v>0</v>
      </c>
      <c r="R91" s="18">
        <v>0</v>
      </c>
      <c r="S91" s="23">
        <v>0</v>
      </c>
      <c r="T91" s="23">
        <v>0</v>
      </c>
      <c r="U91" s="23">
        <v>0</v>
      </c>
    </row>
  </sheetData>
  <sheetProtection formatCells="0" selectLockedCells="1" selectUnlockedCells="1"/>
  <mergeCells count="62">
    <mergeCell ref="A1:U1"/>
    <mergeCell ref="Q25:U25"/>
    <mergeCell ref="G26:H26"/>
    <mergeCell ref="I26:T26"/>
    <mergeCell ref="A27:U27"/>
    <mergeCell ref="Q2:U2"/>
    <mergeCell ref="A4:U4"/>
    <mergeCell ref="G3:H3"/>
    <mergeCell ref="I3:T3"/>
    <mergeCell ref="R8:R9"/>
    <mergeCell ref="S8:U8"/>
    <mergeCell ref="A6:A9"/>
    <mergeCell ref="B6:B9"/>
    <mergeCell ref="C6:C9"/>
    <mergeCell ref="D6:D9"/>
    <mergeCell ref="E7:E9"/>
    <mergeCell ref="D29:D32"/>
    <mergeCell ref="N31:N32"/>
    <mergeCell ref="C62:D62"/>
    <mergeCell ref="A29:A32"/>
    <mergeCell ref="E29:U29"/>
    <mergeCell ref="E30:E32"/>
    <mergeCell ref="G59:H59"/>
    <mergeCell ref="I59:T59"/>
    <mergeCell ref="A60:U60"/>
    <mergeCell ref="E6:U6"/>
    <mergeCell ref="F7:U7"/>
    <mergeCell ref="F8:F9"/>
    <mergeCell ref="G8:I8"/>
    <mergeCell ref="J8:J9"/>
    <mergeCell ref="S66:U66"/>
    <mergeCell ref="K8:M8"/>
    <mergeCell ref="N8:N9"/>
    <mergeCell ref="O8:Q8"/>
    <mergeCell ref="A10:U10"/>
    <mergeCell ref="F30:U30"/>
    <mergeCell ref="F31:F32"/>
    <mergeCell ref="G31:I31"/>
    <mergeCell ref="J31:J32"/>
    <mergeCell ref="K31:M31"/>
    <mergeCell ref="O31:Q31"/>
    <mergeCell ref="R31:R32"/>
    <mergeCell ref="S31:U31"/>
    <mergeCell ref="A33:U33"/>
    <mergeCell ref="B29:B32"/>
    <mergeCell ref="C29:C32"/>
    <mergeCell ref="A68:U68"/>
    <mergeCell ref="R23:U23"/>
    <mergeCell ref="A64:A67"/>
    <mergeCell ref="B64:B67"/>
    <mergeCell ref="C64:C67"/>
    <mergeCell ref="D64:D67"/>
    <mergeCell ref="E64:U64"/>
    <mergeCell ref="E65:E67"/>
    <mergeCell ref="F65:U65"/>
    <mergeCell ref="F66:F67"/>
    <mergeCell ref="G66:I66"/>
    <mergeCell ref="J66:J67"/>
    <mergeCell ref="K66:M66"/>
    <mergeCell ref="N66:N67"/>
    <mergeCell ref="O66:Q66"/>
    <mergeCell ref="R66:R67"/>
  </mergeCells>
  <printOptions horizontalCentered="1"/>
  <pageMargins left="0.39370078740157483" right="0.39370078740157483" top="0.39370078740157483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</vt:i4>
      </vt:variant>
    </vt:vector>
  </HeadingPairs>
  <TitlesOfParts>
    <vt:vector size="27" baseType="lpstr">
      <vt:lpstr>4 группа</vt:lpstr>
      <vt:lpstr>element2</vt:lpstr>
      <vt:lpstr>FinanceYear3</vt:lpstr>
      <vt:lpstr>FinanceYear333</vt:lpstr>
      <vt:lpstr>four10months</vt:lpstr>
      <vt:lpstr>four11months</vt:lpstr>
      <vt:lpstr>four12months</vt:lpstr>
      <vt:lpstr>four1months</vt:lpstr>
      <vt:lpstr>four2months</vt:lpstr>
      <vt:lpstr>four3months</vt:lpstr>
      <vt:lpstr>four4months</vt:lpstr>
      <vt:lpstr>four5months</vt:lpstr>
      <vt:lpstr>four6months</vt:lpstr>
      <vt:lpstr>four7months</vt:lpstr>
      <vt:lpstr>four8months</vt:lpstr>
      <vt:lpstr>four9months</vt:lpstr>
      <vt:lpstr>ID_3</vt:lpstr>
      <vt:lpstr>modda2</vt:lpstr>
      <vt:lpstr>Organization4</vt:lpstr>
      <vt:lpstr>toifa2</vt:lpstr>
      <vt:lpstr>Total</vt:lpstr>
      <vt:lpstr>Total4_1</vt:lpstr>
      <vt:lpstr>Total4_2</vt:lpstr>
      <vt:lpstr>Total4_3</vt:lpstr>
      <vt:lpstr>Total4_4</vt:lpstr>
      <vt:lpstr>TotalRow3</vt:lpstr>
      <vt:lpstr>'4 группа'!Область_печати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UZSXEM</dc:creator>
  <cp:lastModifiedBy>Пользователь</cp:lastModifiedBy>
  <cp:lastPrinted>2021-12-03T06:19:23Z</cp:lastPrinted>
  <dcterms:created xsi:type="dcterms:W3CDTF">2014-03-11T05:45:41Z</dcterms:created>
  <dcterms:modified xsi:type="dcterms:W3CDTF">2023-11-08T07:00:37Z</dcterms:modified>
</cp:coreProperties>
</file>