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1085" firstSheet="1" activeTab="1"/>
  </bookViews>
  <sheets>
    <sheet name="Лист3 (2)" sheetId="4" state="hidden" r:id="rId1"/>
    <sheet name="Жами" sheetId="2" r:id="rId2"/>
    <sheet name="Лист2" sheetId="21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  <c r="E50" i="2"/>
  <c r="F50" i="2"/>
  <c r="G50" i="2"/>
  <c r="H50" i="2"/>
  <c r="I50" i="2"/>
  <c r="J50" i="2"/>
  <c r="K50" i="2"/>
  <c r="C50" i="2"/>
  <c r="D40" i="2"/>
  <c r="E40" i="2"/>
  <c r="F40" i="2"/>
  <c r="G40" i="2"/>
  <c r="I40" i="2"/>
  <c r="C40" i="2"/>
  <c r="D21" i="2"/>
  <c r="E21" i="2"/>
  <c r="F21" i="2"/>
  <c r="G21" i="2"/>
  <c r="H21" i="2"/>
  <c r="I21" i="2"/>
  <c r="J21" i="2"/>
  <c r="K21" i="2"/>
  <c r="C21" i="2"/>
  <c r="D5" i="2"/>
  <c r="E5" i="2"/>
  <c r="G5" i="2"/>
  <c r="H5" i="2"/>
  <c r="I5" i="2"/>
  <c r="J5" i="2"/>
  <c r="K5" i="2"/>
  <c r="C5" i="2"/>
  <c r="G38" i="21" l="1"/>
  <c r="H25" i="21"/>
  <c r="C25" i="21"/>
  <c r="H24" i="21"/>
  <c r="C24" i="21"/>
  <c r="H23" i="21"/>
  <c r="C23" i="21"/>
  <c r="H22" i="21"/>
  <c r="C22" i="21"/>
  <c r="H21" i="21"/>
  <c r="C21" i="21"/>
  <c r="H20" i="21"/>
  <c r="C20" i="21"/>
  <c r="H19" i="21"/>
  <c r="C19" i="21"/>
  <c r="H18" i="21"/>
  <c r="C18" i="21"/>
  <c r="H17" i="21"/>
  <c r="C17" i="21"/>
  <c r="H16" i="21"/>
  <c r="C16" i="21"/>
  <c r="H15" i="21"/>
  <c r="C15" i="21"/>
  <c r="H14" i="21"/>
  <c r="C14" i="21"/>
  <c r="H13" i="21"/>
  <c r="C13" i="21"/>
  <c r="H12" i="21"/>
  <c r="C12" i="21"/>
  <c r="H11" i="21"/>
  <c r="C11" i="21"/>
  <c r="H10" i="21"/>
  <c r="C10" i="21"/>
  <c r="H9" i="21"/>
  <c r="C9" i="21"/>
  <c r="H8" i="21"/>
  <c r="H6" i="21" s="1"/>
  <c r="H38" i="21" s="1"/>
  <c r="C8" i="21"/>
  <c r="C6" i="21" s="1"/>
  <c r="C38" i="21" s="1"/>
  <c r="H7" i="21"/>
  <c r="C7" i="21"/>
  <c r="J6" i="21"/>
  <c r="J38" i="21" s="1"/>
  <c r="I6" i="21"/>
  <c r="I38" i="21" s="1"/>
  <c r="G6" i="21"/>
  <c r="F6" i="21"/>
  <c r="F38" i="21" s="1"/>
  <c r="E6" i="21"/>
  <c r="E38" i="21" s="1"/>
  <c r="D6" i="21"/>
  <c r="D38" i="21" s="1"/>
  <c r="F9" i="2" l="1"/>
  <c r="F5" i="2" s="1"/>
  <c r="J21" i="4"/>
  <c r="I21" i="4"/>
  <c r="H21" i="4"/>
  <c r="G21" i="4"/>
  <c r="F21" i="4"/>
  <c r="E21" i="4"/>
  <c r="D21" i="4"/>
  <c r="C21" i="4"/>
  <c r="J17" i="4"/>
  <c r="I17" i="4"/>
  <c r="H17" i="4"/>
  <c r="G17" i="4"/>
  <c r="F17" i="4"/>
  <c r="E17" i="4"/>
  <c r="D17" i="4"/>
  <c r="C17" i="4"/>
</calcChain>
</file>

<file path=xl/sharedStrings.xml><?xml version="1.0" encoding="utf-8"?>
<sst xmlns="http://schemas.openxmlformats.org/spreadsheetml/2006/main" count="152" uniqueCount="96">
  <si>
    <t>Ҳудудлар номи</t>
  </si>
  <si>
    <t>Жами чиқинди йиғиш майдончалари сони</t>
  </si>
  <si>
    <t>уйчали</t>
  </si>
  <si>
    <t>уйчасиз</t>
  </si>
  <si>
    <t>ерости</t>
  </si>
  <si>
    <t>модул типдаги</t>
  </si>
  <si>
    <t>шу жумладан:</t>
  </si>
  <si>
    <t>Жами чиқинди контейнерлари сони</t>
  </si>
  <si>
    <t>1100/770 л. ҳажмли</t>
  </si>
  <si>
    <t>"Тоза ҳудуд" ДУК</t>
  </si>
  <si>
    <t>Кластерлар</t>
  </si>
  <si>
    <t>Алтернатив корхоналар</t>
  </si>
  <si>
    <t>мультилифт контейнери</t>
  </si>
  <si>
    <t>Т/р</t>
  </si>
  <si>
    <t>Бухоро вилояти мавжуд чиқинди йиғиш майдончалари ва чиқинди контейнерлари тўғрисида
МАЪЛУМОТ</t>
  </si>
  <si>
    <t>№
т/р</t>
  </si>
  <si>
    <t xml:space="preserve"> "Тоза ҳудуд" ДУК</t>
  </si>
  <si>
    <t>Бухоро тумани</t>
  </si>
  <si>
    <t>Гиждувон тумани</t>
  </si>
  <si>
    <t>Коракул тумани</t>
  </si>
  <si>
    <t>Вобкент тумани</t>
  </si>
  <si>
    <t>Когон туман</t>
  </si>
  <si>
    <t>Жондор тумани</t>
  </si>
  <si>
    <t>Коравулбозор тумани</t>
  </si>
  <si>
    <t>Олот тумани</t>
  </si>
  <si>
    <t>Ромитан тумани</t>
  </si>
  <si>
    <t>Шофиркон тумани</t>
  </si>
  <si>
    <t>Пешку тумани</t>
  </si>
  <si>
    <t>Жами</t>
  </si>
  <si>
    <t>"Махсусавтохужалик" МЧЖ</t>
  </si>
  <si>
    <t>Бухоро шахри</t>
  </si>
  <si>
    <t>Когон шахри</t>
  </si>
  <si>
    <t>Бухоро</t>
  </si>
  <si>
    <t>Қорақалпоғистон Республикаси</t>
  </si>
  <si>
    <t>Жиззах</t>
  </si>
  <si>
    <t>Жами:</t>
  </si>
  <si>
    <t xml:space="preserve">Қашқадарё </t>
  </si>
  <si>
    <t xml:space="preserve">Наманган </t>
  </si>
  <si>
    <t>Навоий</t>
  </si>
  <si>
    <t>"Мароқанд обод" ДУК</t>
  </si>
  <si>
    <t>Самарқанд шаҳри</t>
  </si>
  <si>
    <t>Самарқанд</t>
  </si>
  <si>
    <t>Сурхондарё</t>
  </si>
  <si>
    <t>Сирдарё</t>
  </si>
  <si>
    <t>Тошкент вилояти</t>
  </si>
  <si>
    <t xml:space="preserve">Андижон </t>
  </si>
  <si>
    <t>Фарғона</t>
  </si>
  <si>
    <t>Хоразм</t>
  </si>
  <si>
    <t>Республикада мавжуд чиқинди йиғиш майдончалари ва чиқинди контейнерлари тўғрисида
МАЪЛУМОТ</t>
  </si>
  <si>
    <t>Тошкент шаҳри</t>
  </si>
  <si>
    <t>"Махсустранс" ДУК</t>
  </si>
  <si>
    <t>Қорақолпоғистон</t>
  </si>
  <si>
    <t>Андижон</t>
  </si>
  <si>
    <t>Қашқадарё</t>
  </si>
  <si>
    <t>Наманган</t>
  </si>
  <si>
    <t>770 л. ҳажмли</t>
  </si>
  <si>
    <t>1100 л. ҳажмли</t>
  </si>
  <si>
    <t>Фарғона вилояти мавжуд чиқинди йиғиш майдончалари ва чиқинди контейнерлари тўғрисида
МАЪЛУМОТ</t>
  </si>
  <si>
    <t>Фарғона вилояти бўйича жами</t>
  </si>
  <si>
    <t>Фарғона шахар</t>
  </si>
  <si>
    <t>Марғилон шахар</t>
  </si>
  <si>
    <t>Қўқон шахар</t>
  </si>
  <si>
    <t>Қувасой шахар</t>
  </si>
  <si>
    <t>Боғдод туман</t>
  </si>
  <si>
    <t>Бешариқ туман</t>
  </si>
  <si>
    <t>Бувайда туман</t>
  </si>
  <si>
    <t>Данғара туман</t>
  </si>
  <si>
    <t>Ёзёвон туман</t>
  </si>
  <si>
    <t>Олтиариқ туман</t>
  </si>
  <si>
    <t>Қўштепа туман</t>
  </si>
  <si>
    <t>Риштон туман</t>
  </si>
  <si>
    <t>Сўх туман</t>
  </si>
  <si>
    <t>Тошлоқ туман</t>
  </si>
  <si>
    <t>Учкўприк туман</t>
  </si>
  <si>
    <t>Фарғона туман</t>
  </si>
  <si>
    <t>Фурқат туман</t>
  </si>
  <si>
    <t>Ўзбекистон туман</t>
  </si>
  <si>
    <t>Кува туман</t>
  </si>
  <si>
    <t>Алтернатив</t>
  </si>
  <si>
    <t>Алтернатив жами</t>
  </si>
  <si>
    <t>Фарғона Қиргули коммунал сервис МЧЖ</t>
  </si>
  <si>
    <t>Фарғона покиза тозалов сервис МЧЖ</t>
  </si>
  <si>
    <t>Фарғона махсус тозалов сервис МЧЖ</t>
  </si>
  <si>
    <t>Махсус гарант автосервис МЧЖ</t>
  </si>
  <si>
    <t>Фергана спешл транс сервис МЧЖ</t>
  </si>
  <si>
    <t>Водий махсус транс сервис МЧЖ</t>
  </si>
  <si>
    <t>Марғилон санитар сервис МЧЖ</t>
  </si>
  <si>
    <t>Марғилон Водий махсус санитар транс сервис МЧЖ</t>
  </si>
  <si>
    <t>Қувасой махсус транс сервис ХКК</t>
  </si>
  <si>
    <t>Қувасой коммунал сервис ХКК</t>
  </si>
  <si>
    <t>Вилоят бўйича  жами:</t>
  </si>
  <si>
    <t>Кластер</t>
  </si>
  <si>
    <t>"Махсус транс", "Самарқанд Обод" ДУК</t>
  </si>
  <si>
    <t xml:space="preserve">"Тоза худуд" ДУК </t>
  </si>
  <si>
    <t xml:space="preserve">Республика </t>
  </si>
  <si>
    <t>Республика жами: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</si>
</sst>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12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3" fillId="2" borderId="1" xfId="6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 vertical="center"/>
    </xf>
    <xf numFmtId="0" fontId="15" fillId="2" borderId="1" xfId="32" applyFont="1" applyFill="1" applyBorder="1" applyAlignment="1">
      <alignment horizontal="left" vertical="center" wrapText="1"/>
    </xf>
    <xf numFmtId="0" fontId="13" fillId="2" borderId="1" xfId="6" applyFont="1" applyFill="1" applyBorder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0" borderId="0" xfId="0" applyFont="1"/>
    <xf numFmtId="0" fontId="0" fillId="3" borderId="13" xfId="0" applyFill="1" applyBorder="1"/>
    <xf numFmtId="0" fontId="7" fillId="4" borderId="13" xfId="0" applyFont="1" applyFill="1" applyBorder="1"/>
    <xf numFmtId="0" fontId="7" fillId="5" borderId="13" xfId="0" applyFont="1" applyFill="1" applyBorder="1"/>
    <xf numFmtId="0" fontId="7" fillId="6" borderId="13" xfId="0" applyFont="1" applyFill="1" applyBorder="1"/>
    <xf numFmtId="0" fontId="7" fillId="7" borderId="13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33">
    <cellStyle name="Обычный" xfId="0" builtinId="0"/>
    <cellStyle name="Обычный 11 2" xfId="10"/>
    <cellStyle name="Обычный 2" xfId="1"/>
    <cellStyle name="Обычный 2 2" xfId="5"/>
    <cellStyle name="Обычный 3" xfId="6"/>
    <cellStyle name="Обычный 3 12" xfId="20"/>
    <cellStyle name="Обычный 3 2" xfId="9"/>
    <cellStyle name="Обычный 3 2 2" xfId="2"/>
    <cellStyle name="Обычный 3 2 2 2" xfId="8"/>
    <cellStyle name="Обычный 3 2 2 2 2" xfId="15"/>
    <cellStyle name="Обычный 3 2 2 2 2 2" xfId="30"/>
    <cellStyle name="Обычный 3 2 2 2 3" xfId="24"/>
    <cellStyle name="Обычный 3 2 2 3" xfId="12"/>
    <cellStyle name="Обычный 3 2 2 3 2" xfId="27"/>
    <cellStyle name="Обычный 3 2 2 4" xfId="22"/>
    <cellStyle name="Обычный 3 2 3" xfId="16"/>
    <cellStyle name="Обычный 3 2 3 2" xfId="31"/>
    <cellStyle name="Обычный 3 2 4" xfId="25"/>
    <cellStyle name="Обычный 3 3" xfId="13"/>
    <cellStyle name="Обычный 3 3 2" xfId="28"/>
    <cellStyle name="Обычный 4" xfId="3"/>
    <cellStyle name="Обычный 6" xfId="4"/>
    <cellStyle name="Обычный 6 2" xfId="7"/>
    <cellStyle name="Обычный 6 2 2" xfId="14"/>
    <cellStyle name="Обычный 6 2 2 2" xfId="29"/>
    <cellStyle name="Обычный 6 2 3" xfId="23"/>
    <cellStyle name="Обычный 6 3" xfId="11"/>
    <cellStyle name="Обычный 6 3 2" xfId="26"/>
    <cellStyle name="Обычный 6 4" xfId="21"/>
    <cellStyle name="Обычный_KXOBreja_11 2" xfId="32"/>
    <cellStyle name="Финансовый 2" xfId="18"/>
    <cellStyle name="Финансовый 2 2" xfId="19"/>
    <cellStyle name="Финансовый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34" sqref="F34"/>
    </sheetView>
  </sheetViews>
  <sheetFormatPr defaultRowHeight="15" x14ac:dyDescent="0.25"/>
  <cols>
    <col min="2" max="2" width="17" customWidth="1"/>
    <col min="3" max="3" width="11.85546875" customWidth="1"/>
    <col min="4" max="4" width="10" customWidth="1"/>
    <col min="5" max="5" width="10.42578125" customWidth="1"/>
    <col min="6" max="6" width="9.85546875" customWidth="1"/>
    <col min="7" max="7" width="10.5703125" customWidth="1"/>
    <col min="8" max="8" width="9.5703125" customWidth="1"/>
    <col min="9" max="9" width="11.140625" customWidth="1"/>
    <col min="10" max="10" width="10.7109375" customWidth="1"/>
  </cols>
  <sheetData>
    <row r="1" spans="1:10" x14ac:dyDescent="0.25">
      <c r="A1" s="71" t="s">
        <v>14</v>
      </c>
      <c r="B1" s="72"/>
      <c r="C1" s="72"/>
      <c r="D1" s="72"/>
      <c r="E1" s="72"/>
      <c r="F1" s="72"/>
      <c r="G1" s="72"/>
      <c r="H1" s="72"/>
      <c r="I1" s="72"/>
      <c r="J1" s="72"/>
    </row>
    <row r="3" spans="1:10" x14ac:dyDescent="0.25">
      <c r="A3" s="73" t="s">
        <v>15</v>
      </c>
      <c r="B3" s="75" t="s">
        <v>0</v>
      </c>
      <c r="C3" s="73" t="s">
        <v>1</v>
      </c>
      <c r="D3" s="68" t="s">
        <v>6</v>
      </c>
      <c r="E3" s="69"/>
      <c r="F3" s="69"/>
      <c r="G3" s="70"/>
      <c r="H3" s="73" t="s">
        <v>7</v>
      </c>
      <c r="I3" s="68" t="s">
        <v>6</v>
      </c>
      <c r="J3" s="70"/>
    </row>
    <row r="4" spans="1:10" ht="57" x14ac:dyDescent="0.25">
      <c r="A4" s="74"/>
      <c r="B4" s="74"/>
      <c r="C4" s="76"/>
      <c r="D4" s="4" t="s">
        <v>2</v>
      </c>
      <c r="E4" s="4" t="s">
        <v>3</v>
      </c>
      <c r="F4" s="4" t="s">
        <v>4</v>
      </c>
      <c r="G4" s="3" t="s">
        <v>5</v>
      </c>
      <c r="H4" s="76"/>
      <c r="I4" s="3" t="s">
        <v>8</v>
      </c>
      <c r="J4" s="3" t="s">
        <v>12</v>
      </c>
    </row>
    <row r="5" spans="1:10" x14ac:dyDescent="0.25">
      <c r="A5" s="68" t="s">
        <v>16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x14ac:dyDescent="0.25">
      <c r="A6" s="5">
        <v>1</v>
      </c>
      <c r="B6" s="5" t="s">
        <v>17</v>
      </c>
      <c r="C6" s="5">
        <v>6</v>
      </c>
      <c r="D6" s="6">
        <v>6</v>
      </c>
      <c r="E6" s="6">
        <v>0</v>
      </c>
      <c r="F6" s="6">
        <v>0</v>
      </c>
      <c r="G6" s="6">
        <v>2</v>
      </c>
      <c r="H6" s="6">
        <v>21</v>
      </c>
      <c r="I6" s="6">
        <v>17</v>
      </c>
      <c r="J6" s="6">
        <v>4</v>
      </c>
    </row>
    <row r="7" spans="1:10" x14ac:dyDescent="0.25">
      <c r="A7" s="5">
        <v>2</v>
      </c>
      <c r="B7" s="5" t="s">
        <v>18</v>
      </c>
      <c r="C7" s="5">
        <v>7</v>
      </c>
      <c r="D7" s="6">
        <v>7</v>
      </c>
      <c r="E7" s="6">
        <v>0</v>
      </c>
      <c r="F7" s="6">
        <v>0</v>
      </c>
      <c r="G7" s="6">
        <v>2</v>
      </c>
      <c r="H7" s="6">
        <v>15</v>
      </c>
      <c r="I7" s="6">
        <v>11</v>
      </c>
      <c r="J7" s="6">
        <v>4</v>
      </c>
    </row>
    <row r="8" spans="1:10" x14ac:dyDescent="0.25">
      <c r="A8" s="5">
        <v>3</v>
      </c>
      <c r="B8" s="5" t="s">
        <v>19</v>
      </c>
      <c r="C8" s="5">
        <v>8</v>
      </c>
      <c r="D8" s="6">
        <v>7</v>
      </c>
      <c r="E8" s="6">
        <v>1</v>
      </c>
      <c r="F8" s="6">
        <v>0</v>
      </c>
      <c r="G8" s="6">
        <v>6</v>
      </c>
      <c r="H8" s="6">
        <v>12</v>
      </c>
      <c r="I8" s="6">
        <v>9</v>
      </c>
      <c r="J8" s="6">
        <v>3</v>
      </c>
    </row>
    <row r="9" spans="1:10" x14ac:dyDescent="0.25">
      <c r="A9" s="5">
        <v>4</v>
      </c>
      <c r="B9" s="5" t="s">
        <v>20</v>
      </c>
      <c r="C9" s="5">
        <v>16</v>
      </c>
      <c r="D9" s="6">
        <v>4</v>
      </c>
      <c r="E9" s="6">
        <v>12</v>
      </c>
      <c r="F9" s="6">
        <v>0</v>
      </c>
      <c r="G9" s="6">
        <v>1</v>
      </c>
      <c r="H9" s="6">
        <v>6</v>
      </c>
      <c r="I9" s="6">
        <v>2</v>
      </c>
      <c r="J9" s="6">
        <v>4</v>
      </c>
    </row>
    <row r="10" spans="1:10" x14ac:dyDescent="0.25">
      <c r="A10" s="5">
        <v>5</v>
      </c>
      <c r="B10" s="5" t="s">
        <v>21</v>
      </c>
      <c r="C10" s="5">
        <v>1</v>
      </c>
      <c r="D10" s="6">
        <v>1</v>
      </c>
      <c r="E10" s="6">
        <v>0</v>
      </c>
      <c r="F10" s="6">
        <v>0</v>
      </c>
      <c r="G10" s="6">
        <v>1</v>
      </c>
      <c r="H10" s="6">
        <v>6</v>
      </c>
      <c r="I10" s="6">
        <v>1</v>
      </c>
      <c r="J10" s="6">
        <v>5</v>
      </c>
    </row>
    <row r="11" spans="1:10" x14ac:dyDescent="0.25">
      <c r="A11" s="5">
        <v>6</v>
      </c>
      <c r="B11" s="5" t="s">
        <v>22</v>
      </c>
      <c r="C11" s="5">
        <v>4</v>
      </c>
      <c r="D11" s="6">
        <v>4</v>
      </c>
      <c r="E11" s="6">
        <v>0</v>
      </c>
      <c r="F11" s="6">
        <v>0</v>
      </c>
      <c r="G11" s="6">
        <v>2</v>
      </c>
      <c r="H11" s="6">
        <v>16</v>
      </c>
      <c r="I11" s="6">
        <v>12</v>
      </c>
      <c r="J11" s="6">
        <v>4</v>
      </c>
    </row>
    <row r="12" spans="1:10" x14ac:dyDescent="0.25">
      <c r="A12" s="5">
        <v>7</v>
      </c>
      <c r="B12" s="5" t="s">
        <v>23</v>
      </c>
      <c r="C12" s="5">
        <v>3</v>
      </c>
      <c r="D12" s="6">
        <v>3</v>
      </c>
      <c r="E12" s="6">
        <v>0</v>
      </c>
      <c r="F12" s="6">
        <v>0</v>
      </c>
      <c r="G12" s="6">
        <v>3</v>
      </c>
      <c r="H12" s="6">
        <v>28</v>
      </c>
      <c r="I12" s="6">
        <v>24</v>
      </c>
      <c r="J12" s="6">
        <v>4</v>
      </c>
    </row>
    <row r="13" spans="1:10" x14ac:dyDescent="0.25">
      <c r="A13" s="5">
        <v>8</v>
      </c>
      <c r="B13" s="5" t="s">
        <v>24</v>
      </c>
      <c r="C13" s="5">
        <v>6</v>
      </c>
      <c r="D13" s="6">
        <v>6</v>
      </c>
      <c r="E13" s="6">
        <v>0</v>
      </c>
      <c r="F13" s="6">
        <v>0</v>
      </c>
      <c r="G13" s="6">
        <v>4</v>
      </c>
      <c r="H13" s="6">
        <v>10</v>
      </c>
      <c r="I13" s="6">
        <v>7</v>
      </c>
      <c r="J13" s="6">
        <v>3</v>
      </c>
    </row>
    <row r="14" spans="1:10" x14ac:dyDescent="0.25">
      <c r="A14" s="5">
        <v>9</v>
      </c>
      <c r="B14" s="5" t="s">
        <v>25</v>
      </c>
      <c r="C14" s="5">
        <v>23</v>
      </c>
      <c r="D14" s="6">
        <v>2</v>
      </c>
      <c r="E14" s="6">
        <v>21</v>
      </c>
      <c r="F14" s="6">
        <v>0</v>
      </c>
      <c r="G14" s="6">
        <v>2</v>
      </c>
      <c r="H14" s="6">
        <v>14</v>
      </c>
      <c r="I14" s="6">
        <v>9</v>
      </c>
      <c r="J14" s="6">
        <v>5</v>
      </c>
    </row>
    <row r="15" spans="1:10" x14ac:dyDescent="0.25">
      <c r="A15" s="5">
        <v>10</v>
      </c>
      <c r="B15" s="5" t="s">
        <v>26</v>
      </c>
      <c r="C15" s="5">
        <v>6</v>
      </c>
      <c r="D15" s="6">
        <v>6</v>
      </c>
      <c r="E15" s="6">
        <v>0</v>
      </c>
      <c r="F15" s="6">
        <v>0</v>
      </c>
      <c r="G15" s="6">
        <v>2</v>
      </c>
      <c r="H15" s="6">
        <v>20</v>
      </c>
      <c r="I15" s="6">
        <v>18</v>
      </c>
      <c r="J15" s="6">
        <v>2</v>
      </c>
    </row>
    <row r="16" spans="1:10" x14ac:dyDescent="0.25">
      <c r="A16" s="5">
        <v>11</v>
      </c>
      <c r="B16" s="5" t="s">
        <v>27</v>
      </c>
      <c r="C16" s="5">
        <v>1</v>
      </c>
      <c r="D16" s="6">
        <v>1</v>
      </c>
      <c r="E16" s="6">
        <v>0</v>
      </c>
      <c r="F16" s="6">
        <v>0</v>
      </c>
      <c r="G16" s="6">
        <v>1</v>
      </c>
      <c r="H16" s="6">
        <v>5</v>
      </c>
      <c r="I16" s="6">
        <v>1</v>
      </c>
      <c r="J16" s="6">
        <v>4</v>
      </c>
    </row>
    <row r="17" spans="1:10" x14ac:dyDescent="0.25">
      <c r="A17" s="5"/>
      <c r="B17" s="4" t="s">
        <v>28</v>
      </c>
      <c r="C17" s="4">
        <f t="shared" ref="C17:J17" si="0">SUM(C6:C16)</f>
        <v>81</v>
      </c>
      <c r="D17" s="7">
        <f t="shared" si="0"/>
        <v>47</v>
      </c>
      <c r="E17" s="7">
        <f t="shared" si="0"/>
        <v>34</v>
      </c>
      <c r="F17" s="7">
        <f t="shared" si="0"/>
        <v>0</v>
      </c>
      <c r="G17" s="7">
        <f t="shared" si="0"/>
        <v>26</v>
      </c>
      <c r="H17" s="7">
        <f t="shared" si="0"/>
        <v>153</v>
      </c>
      <c r="I17" s="7">
        <f t="shared" si="0"/>
        <v>111</v>
      </c>
      <c r="J17" s="7">
        <f t="shared" si="0"/>
        <v>42</v>
      </c>
    </row>
    <row r="18" spans="1:10" x14ac:dyDescent="0.25">
      <c r="A18" s="68" t="s">
        <v>29</v>
      </c>
      <c r="B18" s="69"/>
      <c r="C18" s="69"/>
      <c r="D18" s="69"/>
      <c r="E18" s="69"/>
      <c r="F18" s="69"/>
      <c r="G18" s="69"/>
      <c r="H18" s="69"/>
      <c r="I18" s="69"/>
      <c r="J18" s="70"/>
    </row>
    <row r="19" spans="1:10" ht="16.5" x14ac:dyDescent="0.25">
      <c r="A19" s="8">
        <v>1</v>
      </c>
      <c r="B19" s="5" t="s">
        <v>30</v>
      </c>
      <c r="C19" s="5">
        <v>86</v>
      </c>
      <c r="D19" s="6">
        <v>67</v>
      </c>
      <c r="E19" s="6">
        <v>11</v>
      </c>
      <c r="F19" s="6">
        <v>0</v>
      </c>
      <c r="G19" s="6">
        <v>8</v>
      </c>
      <c r="H19" s="6">
        <v>407</v>
      </c>
      <c r="I19" s="6">
        <v>281</v>
      </c>
      <c r="J19" s="6">
        <v>126</v>
      </c>
    </row>
    <row r="20" spans="1:10" x14ac:dyDescent="0.25">
      <c r="A20" s="5">
        <v>2</v>
      </c>
      <c r="B20" s="5" t="s">
        <v>31</v>
      </c>
      <c r="C20" s="5">
        <v>110</v>
      </c>
      <c r="D20" s="6">
        <v>9</v>
      </c>
      <c r="E20" s="6">
        <v>101</v>
      </c>
      <c r="F20" s="6">
        <v>0</v>
      </c>
      <c r="G20" s="6">
        <v>0</v>
      </c>
      <c r="H20" s="6">
        <v>224</v>
      </c>
      <c r="I20" s="6">
        <v>207</v>
      </c>
      <c r="J20" s="6">
        <v>17</v>
      </c>
    </row>
    <row r="21" spans="1:10" x14ac:dyDescent="0.25">
      <c r="A21" s="5"/>
      <c r="B21" s="4" t="s">
        <v>28</v>
      </c>
      <c r="C21" s="4">
        <f t="shared" ref="C21:J21" si="1">SUM(C19:C20)</f>
        <v>196</v>
      </c>
      <c r="D21" s="7">
        <f t="shared" si="1"/>
        <v>76</v>
      </c>
      <c r="E21" s="7">
        <f t="shared" si="1"/>
        <v>112</v>
      </c>
      <c r="F21" s="7">
        <f t="shared" si="1"/>
        <v>0</v>
      </c>
      <c r="G21" s="7">
        <f t="shared" si="1"/>
        <v>8</v>
      </c>
      <c r="H21" s="7">
        <f t="shared" si="1"/>
        <v>631</v>
      </c>
      <c r="I21" s="7">
        <f t="shared" si="1"/>
        <v>488</v>
      </c>
      <c r="J21" s="7">
        <f t="shared" si="1"/>
        <v>143</v>
      </c>
    </row>
  </sheetData>
  <mergeCells count="9">
    <mergeCell ref="A5:J5"/>
    <mergeCell ref="A18:J18"/>
    <mergeCell ref="A1:J1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tabSelected="1" zoomScaleNormal="100" workbookViewId="0">
      <selection activeCell="K67" sqref="A1:K67"/>
    </sheetView>
  </sheetViews>
  <sheetFormatPr defaultRowHeight="21" customHeight="1" x14ac:dyDescent="0.25"/>
  <cols>
    <col min="1" max="1" width="4.5703125" style="13" customWidth="1"/>
    <col min="2" max="2" width="24.28515625" customWidth="1"/>
    <col min="3" max="3" width="16.140625" customWidth="1"/>
    <col min="4" max="4" width="7.85546875" customWidth="1"/>
    <col min="5" max="5" width="8.5703125" bestFit="1" customWidth="1"/>
    <col min="6" max="6" width="7.85546875" customWidth="1"/>
    <col min="7" max="7" width="9.140625" bestFit="1" customWidth="1"/>
    <col min="8" max="10" width="14.140625" customWidth="1"/>
    <col min="11" max="11" width="14.7109375" customWidth="1"/>
    <col min="17" max="17" width="13.42578125" customWidth="1"/>
  </cols>
  <sheetData>
    <row r="1" spans="1:11" ht="43.5" customHeight="1" x14ac:dyDescent="0.25">
      <c r="A1" s="71" t="s">
        <v>48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21" customHeight="1" x14ac:dyDescent="0.25">
      <c r="A2" s="98" t="s">
        <v>13</v>
      </c>
      <c r="B2" s="95" t="s">
        <v>0</v>
      </c>
      <c r="C2" s="73" t="s">
        <v>1</v>
      </c>
      <c r="D2" s="100" t="s">
        <v>6</v>
      </c>
      <c r="E2" s="101"/>
      <c r="F2" s="101"/>
      <c r="G2" s="102"/>
      <c r="H2" s="73" t="s">
        <v>7</v>
      </c>
      <c r="I2" s="100" t="s">
        <v>6</v>
      </c>
      <c r="J2" s="101"/>
      <c r="K2" s="102"/>
    </row>
    <row r="3" spans="1:11" ht="55.5" customHeight="1" x14ac:dyDescent="0.25">
      <c r="A3" s="98"/>
      <c r="B3" s="99"/>
      <c r="C3" s="76"/>
      <c r="D3" s="3" t="s">
        <v>2</v>
      </c>
      <c r="E3" s="3" t="s">
        <v>3</v>
      </c>
      <c r="F3" s="3" t="s">
        <v>4</v>
      </c>
      <c r="G3" s="3" t="s">
        <v>5</v>
      </c>
      <c r="H3" s="76"/>
      <c r="I3" s="15" t="s">
        <v>56</v>
      </c>
      <c r="J3" s="3" t="s">
        <v>55</v>
      </c>
      <c r="K3" s="3" t="s">
        <v>12</v>
      </c>
    </row>
    <row r="4" spans="1:11" ht="21" customHeight="1" thickBot="1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5"/>
    </row>
    <row r="5" spans="1:11" ht="31.5" customHeight="1" thickBot="1" x14ac:dyDescent="0.3">
      <c r="A5" s="96" t="s">
        <v>95</v>
      </c>
      <c r="B5" s="97"/>
      <c r="C5" s="37">
        <f>C6+C7+C8+C9+C10+C11+C12+C13+C14+C15+C16+C17+C18+C19</f>
        <v>5870</v>
      </c>
      <c r="D5" s="37">
        <f t="shared" ref="D5:K5" si="0">D6+D7+D8+D9+D10+D11+D12+D13+D14+D15+D16+D17+D18+D19</f>
        <v>2589</v>
      </c>
      <c r="E5" s="37">
        <f t="shared" si="0"/>
        <v>2927</v>
      </c>
      <c r="F5" s="37">
        <f t="shared" si="0"/>
        <v>58</v>
      </c>
      <c r="G5" s="37">
        <f t="shared" si="0"/>
        <v>296</v>
      </c>
      <c r="H5" s="37">
        <f t="shared" si="0"/>
        <v>19526</v>
      </c>
      <c r="I5" s="37">
        <f t="shared" si="0"/>
        <v>9560</v>
      </c>
      <c r="J5" s="37">
        <f t="shared" si="0"/>
        <v>8847</v>
      </c>
      <c r="K5" s="38">
        <f t="shared" si="0"/>
        <v>1119</v>
      </c>
    </row>
    <row r="6" spans="1:11" s="16" customFormat="1" ht="31.5" customHeight="1" x14ac:dyDescent="0.25">
      <c r="A6" s="82" t="s">
        <v>33</v>
      </c>
      <c r="B6" s="82"/>
      <c r="C6" s="51">
        <v>623</v>
      </c>
      <c r="D6" s="51">
        <v>125</v>
      </c>
      <c r="E6" s="51">
        <v>498</v>
      </c>
      <c r="F6" s="51">
        <v>0</v>
      </c>
      <c r="G6" s="51">
        <v>0</v>
      </c>
      <c r="H6" s="51">
        <v>739</v>
      </c>
      <c r="I6" s="51">
        <v>531</v>
      </c>
      <c r="J6" s="51">
        <v>88</v>
      </c>
      <c r="K6" s="51">
        <v>120</v>
      </c>
    </row>
    <row r="7" spans="1:11" s="16" customFormat="1" ht="29.25" customHeight="1" x14ac:dyDescent="0.25">
      <c r="A7" s="83" t="s">
        <v>45</v>
      </c>
      <c r="B7" s="83"/>
      <c r="C7" s="35">
        <v>45</v>
      </c>
      <c r="D7" s="35">
        <v>45</v>
      </c>
      <c r="E7" s="35">
        <v>0</v>
      </c>
      <c r="F7" s="35">
        <v>0</v>
      </c>
      <c r="G7" s="35">
        <v>0</v>
      </c>
      <c r="H7" s="35">
        <v>591</v>
      </c>
      <c r="I7" s="35">
        <v>0</v>
      </c>
      <c r="J7" s="35">
        <v>548</v>
      </c>
      <c r="K7" s="35">
        <v>43</v>
      </c>
    </row>
    <row r="8" spans="1:11" s="16" customFormat="1" ht="27.75" customHeight="1" x14ac:dyDescent="0.25">
      <c r="A8" s="91" t="s">
        <v>32</v>
      </c>
      <c r="B8" s="92"/>
      <c r="C8" s="52">
        <v>303</v>
      </c>
      <c r="D8" s="52">
        <v>123</v>
      </c>
      <c r="E8" s="52">
        <v>146</v>
      </c>
      <c r="F8" s="52">
        <v>0</v>
      </c>
      <c r="G8" s="52">
        <v>34</v>
      </c>
      <c r="H8" s="52">
        <v>784</v>
      </c>
      <c r="I8" s="52">
        <v>348</v>
      </c>
      <c r="J8" s="52">
        <v>251</v>
      </c>
      <c r="K8" s="52">
        <v>185</v>
      </c>
    </row>
    <row r="9" spans="1:11" s="16" customFormat="1" ht="27.75" customHeight="1" x14ac:dyDescent="0.25">
      <c r="A9" s="86" t="s">
        <v>34</v>
      </c>
      <c r="B9" s="87"/>
      <c r="C9" s="30">
        <v>253</v>
      </c>
      <c r="D9" s="30">
        <v>106</v>
      </c>
      <c r="E9" s="30">
        <v>100</v>
      </c>
      <c r="F9" s="30">
        <f>+F4+F6</f>
        <v>0</v>
      </c>
      <c r="G9" s="30">
        <v>47</v>
      </c>
      <c r="H9" s="30">
        <v>984</v>
      </c>
      <c r="I9" s="30">
        <v>232</v>
      </c>
      <c r="J9" s="30">
        <v>701</v>
      </c>
      <c r="K9" s="30">
        <v>51</v>
      </c>
    </row>
    <row r="10" spans="1:11" s="16" customFormat="1" ht="21" customHeight="1" x14ac:dyDescent="0.25">
      <c r="A10" s="86" t="s">
        <v>36</v>
      </c>
      <c r="B10" s="87"/>
      <c r="C10" s="30">
        <v>226</v>
      </c>
      <c r="D10" s="30">
        <v>154</v>
      </c>
      <c r="E10" s="30">
        <v>72</v>
      </c>
      <c r="F10" s="30">
        <v>0</v>
      </c>
      <c r="G10" s="30">
        <v>0</v>
      </c>
      <c r="H10" s="30">
        <v>497</v>
      </c>
      <c r="I10" s="30">
        <v>94</v>
      </c>
      <c r="J10" s="30">
        <v>318</v>
      </c>
      <c r="K10" s="35">
        <v>85</v>
      </c>
    </row>
    <row r="11" spans="1:11" s="16" customFormat="1" ht="21" customHeight="1" x14ac:dyDescent="0.25">
      <c r="A11" s="83" t="s">
        <v>38</v>
      </c>
      <c r="B11" s="83"/>
      <c r="C11" s="30">
        <v>512</v>
      </c>
      <c r="D11" s="30">
        <v>84</v>
      </c>
      <c r="E11" s="30">
        <v>398</v>
      </c>
      <c r="F11" s="30">
        <v>30</v>
      </c>
      <c r="G11" s="30">
        <v>0</v>
      </c>
      <c r="H11" s="30">
        <v>1366</v>
      </c>
      <c r="I11" s="30">
        <v>234</v>
      </c>
      <c r="J11" s="30">
        <v>1081</v>
      </c>
      <c r="K11" s="30">
        <v>51</v>
      </c>
    </row>
    <row r="12" spans="1:11" s="16" customFormat="1" ht="21" customHeight="1" x14ac:dyDescent="0.25">
      <c r="A12" s="83" t="s">
        <v>37</v>
      </c>
      <c r="B12" s="83"/>
      <c r="C12" s="30">
        <v>293</v>
      </c>
      <c r="D12" s="30">
        <v>79</v>
      </c>
      <c r="E12" s="30">
        <v>214</v>
      </c>
      <c r="F12" s="30">
        <v>0</v>
      </c>
      <c r="G12" s="30">
        <v>0</v>
      </c>
      <c r="H12" s="30">
        <v>721</v>
      </c>
      <c r="I12" s="30">
        <v>0</v>
      </c>
      <c r="J12" s="30">
        <v>648</v>
      </c>
      <c r="K12" s="30">
        <v>73</v>
      </c>
    </row>
    <row r="13" spans="1:11" s="16" customFormat="1" ht="21" customHeight="1" x14ac:dyDescent="0.25">
      <c r="A13" s="86" t="s">
        <v>41</v>
      </c>
      <c r="B13" s="87"/>
      <c r="C13" s="35">
        <v>1029</v>
      </c>
      <c r="D13" s="35">
        <v>105</v>
      </c>
      <c r="E13" s="35">
        <v>924</v>
      </c>
      <c r="F13" s="35">
        <v>0</v>
      </c>
      <c r="G13" s="35">
        <v>0</v>
      </c>
      <c r="H13" s="35">
        <v>933</v>
      </c>
      <c r="I13" s="35">
        <v>380</v>
      </c>
      <c r="J13" s="35">
        <v>445</v>
      </c>
      <c r="K13" s="35">
        <v>108</v>
      </c>
    </row>
    <row r="14" spans="1:11" s="16" customFormat="1" ht="21" customHeight="1" x14ac:dyDescent="0.25">
      <c r="A14" s="86" t="s">
        <v>42</v>
      </c>
      <c r="B14" s="87"/>
      <c r="C14" s="35">
        <v>131</v>
      </c>
      <c r="D14" s="35">
        <v>127</v>
      </c>
      <c r="E14" s="35">
        <v>2</v>
      </c>
      <c r="F14" s="35">
        <v>0</v>
      </c>
      <c r="G14" s="35">
        <v>2</v>
      </c>
      <c r="H14" s="35">
        <v>1248</v>
      </c>
      <c r="I14" s="35">
        <v>0</v>
      </c>
      <c r="J14" s="35">
        <v>1151</v>
      </c>
      <c r="K14" s="35">
        <v>97</v>
      </c>
    </row>
    <row r="15" spans="1:11" s="16" customFormat="1" ht="21" customHeight="1" x14ac:dyDescent="0.25">
      <c r="A15" s="86" t="s">
        <v>43</v>
      </c>
      <c r="B15" s="87"/>
      <c r="C15" s="35">
        <v>111</v>
      </c>
      <c r="D15" s="35">
        <v>93</v>
      </c>
      <c r="E15" s="35">
        <v>0</v>
      </c>
      <c r="F15" s="35">
        <v>2</v>
      </c>
      <c r="G15" s="35">
        <v>16</v>
      </c>
      <c r="H15" s="35">
        <v>682</v>
      </c>
      <c r="I15" s="35">
        <v>92</v>
      </c>
      <c r="J15" s="35">
        <v>550</v>
      </c>
      <c r="K15" s="35">
        <v>40</v>
      </c>
    </row>
    <row r="16" spans="1:11" s="16" customFormat="1" ht="21" customHeight="1" x14ac:dyDescent="0.25">
      <c r="A16" s="86" t="s">
        <v>49</v>
      </c>
      <c r="B16" s="87"/>
      <c r="C16" s="30">
        <v>1165</v>
      </c>
      <c r="D16" s="30">
        <v>978</v>
      </c>
      <c r="E16" s="30">
        <v>0</v>
      </c>
      <c r="F16" s="30">
        <v>4</v>
      </c>
      <c r="G16" s="30">
        <v>183</v>
      </c>
      <c r="H16" s="30">
        <v>4958</v>
      </c>
      <c r="I16" s="30">
        <v>4823</v>
      </c>
      <c r="J16" s="30">
        <v>135</v>
      </c>
      <c r="K16" s="30">
        <v>0</v>
      </c>
    </row>
    <row r="17" spans="1:11" s="16" customFormat="1" ht="21" customHeight="1" x14ac:dyDescent="0.25">
      <c r="A17" s="86" t="s">
        <v>44</v>
      </c>
      <c r="B17" s="87"/>
      <c r="C17" s="30">
        <v>396</v>
      </c>
      <c r="D17" s="29">
        <v>380</v>
      </c>
      <c r="E17" s="29">
        <v>10</v>
      </c>
      <c r="F17" s="29">
        <v>1</v>
      </c>
      <c r="G17" s="29">
        <v>5</v>
      </c>
      <c r="H17" s="29">
        <v>4489</v>
      </c>
      <c r="I17" s="53">
        <v>2209</v>
      </c>
      <c r="J17" s="53">
        <v>2194</v>
      </c>
      <c r="K17" s="35">
        <v>86</v>
      </c>
    </row>
    <row r="18" spans="1:11" s="16" customFormat="1" ht="21" customHeight="1" x14ac:dyDescent="0.25">
      <c r="A18" s="86" t="s">
        <v>46</v>
      </c>
      <c r="B18" s="87"/>
      <c r="C18" s="35">
        <v>602</v>
      </c>
      <c r="D18" s="35">
        <v>36</v>
      </c>
      <c r="E18" s="35">
        <v>545</v>
      </c>
      <c r="F18" s="35">
        <v>21</v>
      </c>
      <c r="G18" s="35">
        <v>0</v>
      </c>
      <c r="H18" s="35">
        <v>658</v>
      </c>
      <c r="I18" s="35">
        <v>617</v>
      </c>
      <c r="J18" s="35">
        <v>0</v>
      </c>
      <c r="K18" s="35">
        <v>41</v>
      </c>
    </row>
    <row r="19" spans="1:11" s="16" customFormat="1" ht="21" customHeight="1" x14ac:dyDescent="0.25">
      <c r="A19" s="79" t="s">
        <v>47</v>
      </c>
      <c r="B19" s="79"/>
      <c r="C19" s="30">
        <v>181</v>
      </c>
      <c r="D19" s="30">
        <v>154</v>
      </c>
      <c r="E19" s="30">
        <v>18</v>
      </c>
      <c r="F19" s="30">
        <v>0</v>
      </c>
      <c r="G19" s="30">
        <v>9</v>
      </c>
      <c r="H19" s="30">
        <v>876</v>
      </c>
      <c r="I19" s="30">
        <v>0</v>
      </c>
      <c r="J19" s="30">
        <v>737</v>
      </c>
      <c r="K19" s="30">
        <v>139</v>
      </c>
    </row>
    <row r="20" spans="1:11" s="16" customFormat="1" ht="34.5" customHeight="1" thickBot="1" x14ac:dyDescent="0.3">
      <c r="A20" s="88" t="s">
        <v>9</v>
      </c>
      <c r="B20" s="89"/>
      <c r="C20" s="89"/>
      <c r="D20" s="89"/>
      <c r="E20" s="89"/>
      <c r="F20" s="89"/>
      <c r="G20" s="89"/>
      <c r="H20" s="89"/>
      <c r="I20" s="89"/>
      <c r="J20" s="89"/>
      <c r="K20" s="90"/>
    </row>
    <row r="21" spans="1:11" ht="32.25" customHeight="1" thickBot="1" x14ac:dyDescent="0.3">
      <c r="A21" s="80" t="s">
        <v>35</v>
      </c>
      <c r="B21" s="81"/>
      <c r="C21" s="39">
        <f>C22+C23+C24+C25+C26+C27+C28+C29+C30+C31+C32+C33+C34</f>
        <v>3220</v>
      </c>
      <c r="D21" s="39">
        <f t="shared" ref="D21:K21" si="1">D22+D23+D24+D25+D26+D27+D28+D29+D30+D31+D32+D33+D34</f>
        <v>997</v>
      </c>
      <c r="E21" s="39">
        <f t="shared" si="1"/>
        <v>2096</v>
      </c>
      <c r="F21" s="39">
        <f t="shared" si="1"/>
        <v>24</v>
      </c>
      <c r="G21" s="39">
        <f t="shared" si="1"/>
        <v>103</v>
      </c>
      <c r="H21" s="39">
        <f t="shared" si="1"/>
        <v>10456</v>
      </c>
      <c r="I21" s="39">
        <f t="shared" si="1"/>
        <v>3104</v>
      </c>
      <c r="J21" s="39">
        <f t="shared" si="1"/>
        <v>6576</v>
      </c>
      <c r="K21" s="40">
        <f t="shared" si="1"/>
        <v>776</v>
      </c>
    </row>
    <row r="22" spans="1:11" s="16" customFormat="1" ht="29.25" customHeight="1" x14ac:dyDescent="0.25">
      <c r="A22" s="82" t="s">
        <v>33</v>
      </c>
      <c r="B22" s="82"/>
      <c r="C22" s="51">
        <v>577</v>
      </c>
      <c r="D22" s="51">
        <v>107</v>
      </c>
      <c r="E22" s="51">
        <v>470</v>
      </c>
      <c r="F22" s="51">
        <v>0</v>
      </c>
      <c r="G22" s="51">
        <v>0</v>
      </c>
      <c r="H22" s="51">
        <v>528</v>
      </c>
      <c r="I22" s="51">
        <v>378</v>
      </c>
      <c r="J22" s="51">
        <v>55</v>
      </c>
      <c r="K22" s="51">
        <v>95</v>
      </c>
    </row>
    <row r="23" spans="1:11" s="32" customFormat="1" ht="29.25" customHeight="1" x14ac:dyDescent="0.25">
      <c r="A23" s="83" t="s">
        <v>45</v>
      </c>
      <c r="B23" s="83"/>
      <c r="C23" s="54">
        <v>30</v>
      </c>
      <c r="D23" s="54">
        <v>30</v>
      </c>
      <c r="E23" s="54">
        <v>0</v>
      </c>
      <c r="F23" s="54">
        <v>0</v>
      </c>
      <c r="G23" s="54">
        <v>0</v>
      </c>
      <c r="H23" s="54">
        <v>531</v>
      </c>
      <c r="I23" s="54">
        <v>0</v>
      </c>
      <c r="J23" s="54">
        <v>488</v>
      </c>
      <c r="K23" s="54">
        <v>43</v>
      </c>
    </row>
    <row r="24" spans="1:11" s="32" customFormat="1" ht="21" customHeight="1" x14ac:dyDescent="0.25">
      <c r="A24" s="84" t="s">
        <v>32</v>
      </c>
      <c r="B24" s="85"/>
      <c r="C24" s="30">
        <v>107</v>
      </c>
      <c r="D24" s="30">
        <v>47</v>
      </c>
      <c r="E24" s="30">
        <v>34</v>
      </c>
      <c r="F24" s="30">
        <v>0</v>
      </c>
      <c r="G24" s="30">
        <v>26</v>
      </c>
      <c r="H24" s="30">
        <v>153</v>
      </c>
      <c r="I24" s="30">
        <v>66</v>
      </c>
      <c r="J24" s="30">
        <v>45</v>
      </c>
      <c r="K24" s="30">
        <v>42</v>
      </c>
    </row>
    <row r="25" spans="1:11" s="32" customFormat="1" ht="21" customHeight="1" x14ac:dyDescent="0.25">
      <c r="A25" s="86" t="s">
        <v>34</v>
      </c>
      <c r="B25" s="87"/>
      <c r="C25" s="30">
        <v>219</v>
      </c>
      <c r="D25" s="30">
        <v>72</v>
      </c>
      <c r="E25" s="30">
        <v>100</v>
      </c>
      <c r="F25" s="30">
        <v>0</v>
      </c>
      <c r="G25" s="30">
        <v>47</v>
      </c>
      <c r="H25" s="30">
        <v>874</v>
      </c>
      <c r="I25" s="30">
        <v>202</v>
      </c>
      <c r="J25" s="30">
        <v>625</v>
      </c>
      <c r="K25" s="30">
        <v>47</v>
      </c>
    </row>
    <row r="26" spans="1:11" s="32" customFormat="1" ht="21" customHeight="1" x14ac:dyDescent="0.25">
      <c r="A26" s="86" t="s">
        <v>36</v>
      </c>
      <c r="B26" s="87"/>
      <c r="C26" s="30">
        <v>108</v>
      </c>
      <c r="D26" s="30">
        <v>108</v>
      </c>
      <c r="E26" s="30">
        <v>0</v>
      </c>
      <c r="F26" s="30">
        <v>0</v>
      </c>
      <c r="G26" s="30">
        <v>0</v>
      </c>
      <c r="H26" s="30">
        <v>347</v>
      </c>
      <c r="I26" s="30">
        <v>0</v>
      </c>
      <c r="J26" s="30">
        <v>284</v>
      </c>
      <c r="K26" s="35">
        <v>63</v>
      </c>
    </row>
    <row r="27" spans="1:11" s="32" customFormat="1" ht="21" customHeight="1" x14ac:dyDescent="0.25">
      <c r="A27" s="83" t="s">
        <v>38</v>
      </c>
      <c r="B27" s="83"/>
      <c r="C27" s="30">
        <v>182</v>
      </c>
      <c r="D27" s="30">
        <v>84</v>
      </c>
      <c r="E27" s="30">
        <v>98</v>
      </c>
      <c r="F27" s="30">
        <v>0</v>
      </c>
      <c r="G27" s="30">
        <v>0</v>
      </c>
      <c r="H27" s="30">
        <v>639</v>
      </c>
      <c r="I27" s="30">
        <v>234</v>
      </c>
      <c r="J27" s="30">
        <v>356</v>
      </c>
      <c r="K27" s="30">
        <v>49</v>
      </c>
    </row>
    <row r="28" spans="1:11" s="32" customFormat="1" ht="21" customHeight="1" x14ac:dyDescent="0.25">
      <c r="A28" s="83" t="s">
        <v>37</v>
      </c>
      <c r="B28" s="83"/>
      <c r="C28" s="30">
        <v>172</v>
      </c>
      <c r="D28" s="30">
        <v>42</v>
      </c>
      <c r="E28" s="30">
        <v>130</v>
      </c>
      <c r="F28" s="30">
        <v>0</v>
      </c>
      <c r="G28" s="30">
        <v>0</v>
      </c>
      <c r="H28" s="30">
        <v>300</v>
      </c>
      <c r="I28" s="30">
        <v>0</v>
      </c>
      <c r="J28" s="30">
        <v>276</v>
      </c>
      <c r="K28" s="30">
        <v>24</v>
      </c>
    </row>
    <row r="29" spans="1:11" s="32" customFormat="1" ht="21" customHeight="1" x14ac:dyDescent="0.25">
      <c r="A29" s="86" t="s">
        <v>41</v>
      </c>
      <c r="B29" s="87"/>
      <c r="C29" s="35">
        <v>786</v>
      </c>
      <c r="D29" s="35">
        <v>33</v>
      </c>
      <c r="E29" s="35">
        <v>753</v>
      </c>
      <c r="F29" s="35">
        <v>0</v>
      </c>
      <c r="G29" s="35">
        <v>0</v>
      </c>
      <c r="H29" s="35">
        <v>451</v>
      </c>
      <c r="I29" s="35">
        <v>0</v>
      </c>
      <c r="J29" s="35">
        <v>378</v>
      </c>
      <c r="K29" s="35">
        <v>73</v>
      </c>
    </row>
    <row r="30" spans="1:11" s="32" customFormat="1" ht="21" customHeight="1" x14ac:dyDescent="0.25">
      <c r="A30" s="86" t="s">
        <v>42</v>
      </c>
      <c r="B30" s="87"/>
      <c r="C30" s="35">
        <v>84</v>
      </c>
      <c r="D30" s="35">
        <v>84</v>
      </c>
      <c r="E30" s="35">
        <v>0</v>
      </c>
      <c r="F30" s="35">
        <v>0</v>
      </c>
      <c r="G30" s="35">
        <v>0</v>
      </c>
      <c r="H30" s="35">
        <v>1031</v>
      </c>
      <c r="I30" s="35">
        <v>0</v>
      </c>
      <c r="J30" s="35">
        <v>954</v>
      </c>
      <c r="K30" s="35">
        <v>77</v>
      </c>
    </row>
    <row r="31" spans="1:11" s="32" customFormat="1" ht="21" customHeight="1" x14ac:dyDescent="0.25">
      <c r="A31" s="86" t="s">
        <v>43</v>
      </c>
      <c r="B31" s="87"/>
      <c r="C31" s="35">
        <v>111</v>
      </c>
      <c r="D31" s="35">
        <v>93</v>
      </c>
      <c r="E31" s="35">
        <v>0</v>
      </c>
      <c r="F31" s="35">
        <v>2</v>
      </c>
      <c r="G31" s="35">
        <v>16</v>
      </c>
      <c r="H31" s="35">
        <v>682</v>
      </c>
      <c r="I31" s="35">
        <v>92</v>
      </c>
      <c r="J31" s="35">
        <v>550</v>
      </c>
      <c r="K31" s="35">
        <v>40</v>
      </c>
    </row>
    <row r="32" spans="1:11" s="32" customFormat="1" ht="21" customHeight="1" x14ac:dyDescent="0.25">
      <c r="A32" s="86" t="s">
        <v>44</v>
      </c>
      <c r="B32" s="87"/>
      <c r="C32" s="29">
        <v>201</v>
      </c>
      <c r="D32" s="29">
        <v>195</v>
      </c>
      <c r="E32" s="29">
        <v>0</v>
      </c>
      <c r="F32" s="29">
        <v>1</v>
      </c>
      <c r="G32" s="29">
        <v>5</v>
      </c>
      <c r="H32" s="29">
        <v>3980</v>
      </c>
      <c r="I32" s="53">
        <v>1782</v>
      </c>
      <c r="J32" s="53">
        <v>2129</v>
      </c>
      <c r="K32" s="35">
        <v>69</v>
      </c>
    </row>
    <row r="33" spans="1:11" s="32" customFormat="1" ht="21" customHeight="1" x14ac:dyDescent="0.25">
      <c r="A33" s="86" t="s">
        <v>46</v>
      </c>
      <c r="B33" s="87"/>
      <c r="C33" s="35">
        <v>568</v>
      </c>
      <c r="D33" s="35">
        <v>36</v>
      </c>
      <c r="E33" s="35">
        <v>511</v>
      </c>
      <c r="F33" s="35">
        <v>21</v>
      </c>
      <c r="G33" s="35">
        <v>0</v>
      </c>
      <c r="H33" s="35">
        <v>391</v>
      </c>
      <c r="I33" s="35">
        <v>350</v>
      </c>
      <c r="J33" s="35">
        <v>0</v>
      </c>
      <c r="K33" s="35">
        <v>41</v>
      </c>
    </row>
    <row r="34" spans="1:11" s="32" customFormat="1" ht="21" customHeight="1" x14ac:dyDescent="0.25">
      <c r="A34" s="79" t="s">
        <v>47</v>
      </c>
      <c r="B34" s="79"/>
      <c r="C34" s="30">
        <v>75</v>
      </c>
      <c r="D34" s="30">
        <v>66</v>
      </c>
      <c r="E34" s="30">
        <v>0</v>
      </c>
      <c r="F34" s="30">
        <v>0</v>
      </c>
      <c r="G34" s="30">
        <v>9</v>
      </c>
      <c r="H34" s="30">
        <v>549</v>
      </c>
      <c r="I34" s="30">
        <v>0</v>
      </c>
      <c r="J34" s="30">
        <v>436</v>
      </c>
      <c r="K34" s="30">
        <v>113</v>
      </c>
    </row>
    <row r="35" spans="1:11" s="16" customFormat="1" ht="39" customHeight="1" thickBot="1" x14ac:dyDescent="0.3">
      <c r="A35" s="106" t="s">
        <v>50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8"/>
    </row>
    <row r="36" spans="1:11" s="36" customFormat="1" ht="32.25" customHeight="1" thickBot="1" x14ac:dyDescent="0.3">
      <c r="A36" s="41">
        <v>1</v>
      </c>
      <c r="B36" s="42" t="s">
        <v>49</v>
      </c>
      <c r="C36" s="42">
        <v>712</v>
      </c>
      <c r="D36" s="42">
        <v>590</v>
      </c>
      <c r="E36" s="42">
        <v>0</v>
      </c>
      <c r="F36" s="42">
        <v>4</v>
      </c>
      <c r="G36" s="42">
        <v>118</v>
      </c>
      <c r="H36" s="42">
        <v>3197</v>
      </c>
      <c r="I36" s="42">
        <v>0</v>
      </c>
      <c r="J36" s="42">
        <v>3197</v>
      </c>
      <c r="K36" s="43">
        <v>0</v>
      </c>
    </row>
    <row r="37" spans="1:11" s="16" customFormat="1" ht="43.5" customHeight="1" thickBot="1" x14ac:dyDescent="0.3">
      <c r="A37" s="109" t="s">
        <v>39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1"/>
    </row>
    <row r="38" spans="1:11" s="36" customFormat="1" ht="31.5" customHeight="1" thickBot="1" x14ac:dyDescent="0.3">
      <c r="A38" s="41">
        <v>2</v>
      </c>
      <c r="B38" s="44" t="s">
        <v>40</v>
      </c>
      <c r="C38" s="45">
        <v>236</v>
      </c>
      <c r="D38" s="45">
        <v>70</v>
      </c>
      <c r="E38" s="45">
        <v>166</v>
      </c>
      <c r="F38" s="45">
        <v>0</v>
      </c>
      <c r="G38" s="45">
        <v>0</v>
      </c>
      <c r="H38" s="45">
        <v>415</v>
      </c>
      <c r="I38" s="45">
        <v>380</v>
      </c>
      <c r="J38" s="45">
        <v>0</v>
      </c>
      <c r="K38" s="46">
        <v>35</v>
      </c>
    </row>
    <row r="39" spans="1:11" s="13" customFormat="1" ht="39" customHeight="1" thickBot="1" x14ac:dyDescent="0.3">
      <c r="A39" s="103" t="s">
        <v>10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5"/>
    </row>
    <row r="40" spans="1:11" s="13" customFormat="1" ht="30" customHeight="1" thickBot="1" x14ac:dyDescent="0.3">
      <c r="A40" s="114" t="s">
        <v>35</v>
      </c>
      <c r="B40" s="115"/>
      <c r="C40" s="47">
        <f>C42+C43+C44+C45+C46+C47+C48</f>
        <v>735</v>
      </c>
      <c r="D40" s="47">
        <f t="shared" ref="D40:I40" si="2">D42+D43+D44+D45+D46+D47+D48</f>
        <v>235</v>
      </c>
      <c r="E40" s="47">
        <f t="shared" si="2"/>
        <v>470</v>
      </c>
      <c r="F40" s="47">
        <f t="shared" si="2"/>
        <v>30</v>
      </c>
      <c r="G40" s="47">
        <f t="shared" si="2"/>
        <v>0</v>
      </c>
      <c r="H40" s="47">
        <v>1611</v>
      </c>
      <c r="I40" s="47">
        <f t="shared" si="2"/>
        <v>124</v>
      </c>
      <c r="J40" s="47">
        <v>1359</v>
      </c>
      <c r="K40" s="48">
        <v>128</v>
      </c>
    </row>
    <row r="41" spans="1:11" s="34" customFormat="1" ht="30" customHeight="1" x14ac:dyDescent="0.25">
      <c r="A41" s="56">
        <v>1</v>
      </c>
      <c r="B41" s="55" t="s">
        <v>51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43</v>
      </c>
      <c r="I41" s="56">
        <v>0</v>
      </c>
      <c r="J41" s="56">
        <v>18</v>
      </c>
      <c r="K41" s="56">
        <v>25</v>
      </c>
    </row>
    <row r="42" spans="1:11" s="13" customFormat="1" ht="21" customHeight="1" x14ac:dyDescent="0.25">
      <c r="A42" s="58">
        <v>2</v>
      </c>
      <c r="B42" s="33" t="s">
        <v>52</v>
      </c>
      <c r="C42" s="54">
        <v>13</v>
      </c>
      <c r="D42" s="54">
        <v>13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</row>
    <row r="43" spans="1:11" s="13" customFormat="1" ht="21" customHeight="1" x14ac:dyDescent="0.25">
      <c r="A43" s="58">
        <v>3</v>
      </c>
      <c r="B43" s="33" t="s">
        <v>34</v>
      </c>
      <c r="C43" s="30">
        <v>34</v>
      </c>
      <c r="D43" s="30">
        <v>34</v>
      </c>
      <c r="E43" s="30">
        <v>0</v>
      </c>
      <c r="F43" s="30">
        <v>0</v>
      </c>
      <c r="G43" s="30">
        <v>0</v>
      </c>
      <c r="H43" s="30">
        <v>110</v>
      </c>
      <c r="I43" s="30">
        <v>30</v>
      </c>
      <c r="J43" s="30">
        <v>76</v>
      </c>
      <c r="K43" s="30">
        <v>4</v>
      </c>
    </row>
    <row r="44" spans="1:11" s="13" customFormat="1" ht="21" customHeight="1" x14ac:dyDescent="0.25">
      <c r="A44" s="58">
        <v>4</v>
      </c>
      <c r="B44" s="33" t="s">
        <v>53</v>
      </c>
      <c r="C44" s="30">
        <v>112</v>
      </c>
      <c r="D44" s="30">
        <v>44</v>
      </c>
      <c r="E44" s="30">
        <v>68</v>
      </c>
      <c r="F44" s="30">
        <v>0</v>
      </c>
      <c r="G44" s="30">
        <v>0</v>
      </c>
      <c r="H44" s="30">
        <v>116</v>
      </c>
      <c r="I44" s="30">
        <v>94</v>
      </c>
      <c r="J44" s="30">
        <v>0</v>
      </c>
      <c r="K44" s="33">
        <v>22</v>
      </c>
    </row>
    <row r="45" spans="1:11" s="13" customFormat="1" ht="21" customHeight="1" x14ac:dyDescent="0.25">
      <c r="A45" s="58">
        <v>5</v>
      </c>
      <c r="B45" s="33" t="s">
        <v>38</v>
      </c>
      <c r="C45" s="29">
        <v>330</v>
      </c>
      <c r="D45" s="29">
        <v>0</v>
      </c>
      <c r="E45" s="29">
        <v>300</v>
      </c>
      <c r="F45" s="29">
        <v>30</v>
      </c>
      <c r="G45" s="29">
        <v>0</v>
      </c>
      <c r="H45" s="29">
        <v>427</v>
      </c>
      <c r="I45" s="29">
        <v>0</v>
      </c>
      <c r="J45" s="29">
        <v>425</v>
      </c>
      <c r="K45" s="29">
        <v>2</v>
      </c>
    </row>
    <row r="46" spans="1:11" s="13" customFormat="1" ht="21" customHeight="1" x14ac:dyDescent="0.25">
      <c r="A46" s="58">
        <v>6</v>
      </c>
      <c r="B46" s="33" t="s">
        <v>54</v>
      </c>
      <c r="C46" s="33">
        <v>121</v>
      </c>
      <c r="D46" s="33">
        <v>37</v>
      </c>
      <c r="E46" s="33">
        <v>84</v>
      </c>
      <c r="F46" s="33">
        <v>0</v>
      </c>
      <c r="G46" s="33">
        <v>0</v>
      </c>
      <c r="H46" s="57">
        <v>421</v>
      </c>
      <c r="I46" s="57">
        <v>0</v>
      </c>
      <c r="J46" s="57">
        <v>372</v>
      </c>
      <c r="K46" s="57">
        <v>49</v>
      </c>
    </row>
    <row r="47" spans="1:11" s="13" customFormat="1" ht="21" customHeight="1" x14ac:dyDescent="0.25">
      <c r="A47" s="58">
        <v>7</v>
      </c>
      <c r="B47" s="33" t="s">
        <v>42</v>
      </c>
      <c r="C47" s="33">
        <v>43</v>
      </c>
      <c r="D47" s="33">
        <v>43</v>
      </c>
      <c r="E47" s="33">
        <v>0</v>
      </c>
      <c r="F47" s="33">
        <v>0</v>
      </c>
      <c r="G47" s="33">
        <v>0</v>
      </c>
      <c r="H47" s="33">
        <v>205</v>
      </c>
      <c r="I47" s="33">
        <v>0</v>
      </c>
      <c r="J47" s="33">
        <v>185</v>
      </c>
      <c r="K47" s="33">
        <v>20</v>
      </c>
    </row>
    <row r="48" spans="1:11" s="13" customFormat="1" ht="21" customHeight="1" x14ac:dyDescent="0.25">
      <c r="A48" s="58">
        <v>8</v>
      </c>
      <c r="B48" s="33" t="s">
        <v>47</v>
      </c>
      <c r="C48" s="33">
        <v>82</v>
      </c>
      <c r="D48" s="33">
        <v>64</v>
      </c>
      <c r="E48" s="33">
        <v>18</v>
      </c>
      <c r="F48" s="33">
        <v>0</v>
      </c>
      <c r="G48" s="33">
        <v>0</v>
      </c>
      <c r="H48" s="33">
        <v>289</v>
      </c>
      <c r="I48" s="33">
        <v>0</v>
      </c>
      <c r="J48" s="33">
        <v>283</v>
      </c>
      <c r="K48" s="33">
        <v>6</v>
      </c>
    </row>
    <row r="49" spans="1:11" s="13" customFormat="1" ht="41.25" customHeight="1" thickBot="1" x14ac:dyDescent="0.3">
      <c r="A49" s="93" t="s">
        <v>11</v>
      </c>
      <c r="B49" s="94"/>
      <c r="C49" s="94"/>
      <c r="D49" s="94"/>
      <c r="E49" s="94"/>
      <c r="F49" s="94"/>
      <c r="G49" s="94"/>
      <c r="H49" s="94"/>
      <c r="I49" s="94"/>
      <c r="J49" s="94"/>
      <c r="K49" s="95"/>
    </row>
    <row r="50" spans="1:11" s="13" customFormat="1" ht="30" customHeight="1" thickBot="1" x14ac:dyDescent="0.3">
      <c r="A50" s="112" t="s">
        <v>35</v>
      </c>
      <c r="B50" s="113"/>
      <c r="C50" s="49">
        <f>C51+C52+C53+C54+C55+C56+C57+C58+C59+C60</f>
        <v>967</v>
      </c>
      <c r="D50" s="49">
        <f t="shared" ref="D50:K50" si="3">D51+D52+D53+D54+D55+D56+D57+D58+D59+D60</f>
        <v>697</v>
      </c>
      <c r="E50" s="49">
        <f t="shared" si="3"/>
        <v>195</v>
      </c>
      <c r="F50" s="49">
        <f t="shared" si="3"/>
        <v>0</v>
      </c>
      <c r="G50" s="49">
        <f t="shared" si="3"/>
        <v>75</v>
      </c>
      <c r="H50" s="49">
        <f t="shared" si="3"/>
        <v>3547</v>
      </c>
      <c r="I50" s="49">
        <f t="shared" si="3"/>
        <v>2755</v>
      </c>
      <c r="J50" s="49">
        <f t="shared" si="3"/>
        <v>612</v>
      </c>
      <c r="K50" s="50">
        <f t="shared" si="3"/>
        <v>180</v>
      </c>
    </row>
    <row r="51" spans="1:11" s="13" customFormat="1" ht="21" customHeight="1" x14ac:dyDescent="0.25">
      <c r="A51" s="56">
        <v>1</v>
      </c>
      <c r="B51" s="56" t="s">
        <v>51</v>
      </c>
      <c r="C51" s="51">
        <v>46</v>
      </c>
      <c r="D51" s="59">
        <v>18</v>
      </c>
      <c r="E51" s="59">
        <v>28</v>
      </c>
      <c r="F51" s="59">
        <v>0</v>
      </c>
      <c r="G51" s="59">
        <v>0</v>
      </c>
      <c r="H51" s="51">
        <v>168</v>
      </c>
      <c r="I51" s="51">
        <v>153</v>
      </c>
      <c r="J51" s="51">
        <v>15</v>
      </c>
      <c r="K51" s="51">
        <v>0</v>
      </c>
    </row>
    <row r="52" spans="1:11" s="13" customFormat="1" ht="21" customHeight="1" x14ac:dyDescent="0.25">
      <c r="A52" s="33">
        <v>2</v>
      </c>
      <c r="B52" s="33" t="s">
        <v>52</v>
      </c>
      <c r="C52" s="54">
        <v>2</v>
      </c>
      <c r="D52" s="54">
        <v>2</v>
      </c>
      <c r="E52" s="54">
        <v>0</v>
      </c>
      <c r="F52" s="54">
        <v>0</v>
      </c>
      <c r="G52" s="54">
        <v>0</v>
      </c>
      <c r="H52" s="54">
        <v>60</v>
      </c>
      <c r="I52" s="54">
        <v>0</v>
      </c>
      <c r="J52" s="54">
        <v>60</v>
      </c>
      <c r="K52" s="54">
        <v>0</v>
      </c>
    </row>
    <row r="53" spans="1:11" s="13" customFormat="1" ht="21" customHeight="1" x14ac:dyDescent="0.25">
      <c r="A53" s="33">
        <v>3</v>
      </c>
      <c r="B53" s="33" t="s">
        <v>32</v>
      </c>
      <c r="C53" s="54">
        <v>196</v>
      </c>
      <c r="D53" s="54">
        <v>76</v>
      </c>
      <c r="E53" s="54">
        <v>112</v>
      </c>
      <c r="F53" s="54">
        <v>0</v>
      </c>
      <c r="G53" s="54">
        <v>8</v>
      </c>
      <c r="H53" s="54">
        <v>631</v>
      </c>
      <c r="I53" s="54">
        <v>282</v>
      </c>
      <c r="J53" s="54">
        <v>206</v>
      </c>
      <c r="K53" s="54">
        <v>143</v>
      </c>
    </row>
    <row r="54" spans="1:11" s="13" customFormat="1" ht="21" customHeight="1" x14ac:dyDescent="0.25">
      <c r="A54" s="33">
        <v>4</v>
      </c>
      <c r="B54" s="33" t="s">
        <v>53</v>
      </c>
      <c r="C54" s="30">
        <v>6</v>
      </c>
      <c r="D54" s="30">
        <v>2</v>
      </c>
      <c r="E54" s="30">
        <v>4</v>
      </c>
      <c r="F54" s="30">
        <v>0</v>
      </c>
      <c r="G54" s="30">
        <v>0</v>
      </c>
      <c r="H54" s="30">
        <v>34</v>
      </c>
      <c r="I54" s="30">
        <v>0</v>
      </c>
      <c r="J54" s="30">
        <v>34</v>
      </c>
      <c r="K54" s="54">
        <v>0</v>
      </c>
    </row>
    <row r="55" spans="1:11" s="13" customFormat="1" ht="21" customHeight="1" x14ac:dyDescent="0.25">
      <c r="A55" s="33">
        <v>5</v>
      </c>
      <c r="B55" s="60" t="s">
        <v>41</v>
      </c>
      <c r="C55" s="31">
        <v>7</v>
      </c>
      <c r="D55" s="31">
        <v>2</v>
      </c>
      <c r="E55" s="31">
        <v>5</v>
      </c>
      <c r="F55" s="31">
        <v>0</v>
      </c>
      <c r="G55" s="31">
        <v>0</v>
      </c>
      <c r="H55" s="31">
        <v>67</v>
      </c>
      <c r="I55" s="31">
        <v>0</v>
      </c>
      <c r="J55" s="31">
        <v>67</v>
      </c>
      <c r="K55" s="31">
        <v>0</v>
      </c>
    </row>
    <row r="56" spans="1:11" s="13" customFormat="1" ht="21" customHeight="1" x14ac:dyDescent="0.25">
      <c r="A56" s="33">
        <v>6</v>
      </c>
      <c r="B56" s="33" t="s">
        <v>42</v>
      </c>
      <c r="C56" s="61">
        <v>4</v>
      </c>
      <c r="D56" s="61">
        <v>0</v>
      </c>
      <c r="E56" s="61">
        <v>2</v>
      </c>
      <c r="F56" s="61">
        <v>0</v>
      </c>
      <c r="G56" s="61">
        <v>2</v>
      </c>
      <c r="H56" s="61">
        <v>12</v>
      </c>
      <c r="I56" s="61">
        <v>0</v>
      </c>
      <c r="J56" s="61">
        <v>12</v>
      </c>
      <c r="K56" s="61">
        <v>0</v>
      </c>
    </row>
    <row r="57" spans="1:11" s="13" customFormat="1" ht="21" customHeight="1" x14ac:dyDescent="0.25">
      <c r="A57" s="33">
        <v>7</v>
      </c>
      <c r="B57" s="33" t="s">
        <v>49</v>
      </c>
      <c r="C57" s="29">
        <v>453</v>
      </c>
      <c r="D57" s="29">
        <v>388</v>
      </c>
      <c r="E57" s="29">
        <v>0</v>
      </c>
      <c r="F57" s="29">
        <v>0</v>
      </c>
      <c r="G57" s="29">
        <v>65</v>
      </c>
      <c r="H57" s="29">
        <v>1761</v>
      </c>
      <c r="I57" s="29">
        <v>1626</v>
      </c>
      <c r="J57" s="33">
        <v>135</v>
      </c>
      <c r="K57" s="33">
        <v>0</v>
      </c>
    </row>
    <row r="58" spans="1:11" s="13" customFormat="1" ht="21" customHeight="1" x14ac:dyDescent="0.25">
      <c r="A58" s="33">
        <v>8</v>
      </c>
      <c r="B58" s="33" t="s">
        <v>44</v>
      </c>
      <c r="C58" s="29">
        <v>195</v>
      </c>
      <c r="D58" s="29">
        <v>185</v>
      </c>
      <c r="E58" s="29">
        <v>10</v>
      </c>
      <c r="F58" s="29">
        <v>0</v>
      </c>
      <c r="G58" s="29">
        <v>0</v>
      </c>
      <c r="H58" s="29">
        <v>509</v>
      </c>
      <c r="I58" s="53">
        <v>427</v>
      </c>
      <c r="J58" s="57">
        <v>65</v>
      </c>
      <c r="K58" s="33">
        <v>17</v>
      </c>
    </row>
    <row r="59" spans="1:11" s="13" customFormat="1" ht="21" customHeight="1" x14ac:dyDescent="0.25">
      <c r="A59" s="33">
        <v>9</v>
      </c>
      <c r="B59" s="33" t="s">
        <v>46</v>
      </c>
      <c r="C59" s="33">
        <v>34</v>
      </c>
      <c r="D59" s="33">
        <v>0</v>
      </c>
      <c r="E59" s="33">
        <v>34</v>
      </c>
      <c r="F59" s="33">
        <v>0</v>
      </c>
      <c r="G59" s="33">
        <v>0</v>
      </c>
      <c r="H59" s="33">
        <v>267</v>
      </c>
      <c r="I59" s="33">
        <v>267</v>
      </c>
      <c r="J59" s="33">
        <v>0</v>
      </c>
      <c r="K59" s="33">
        <v>0</v>
      </c>
    </row>
    <row r="60" spans="1:11" s="13" customFormat="1" ht="21" customHeight="1" x14ac:dyDescent="0.25">
      <c r="A60" s="33">
        <v>10</v>
      </c>
      <c r="B60" s="33" t="s">
        <v>47</v>
      </c>
      <c r="C60" s="33">
        <v>24</v>
      </c>
      <c r="D60" s="33">
        <v>24</v>
      </c>
      <c r="E60" s="33">
        <v>0</v>
      </c>
      <c r="F60" s="33">
        <v>0</v>
      </c>
      <c r="G60" s="33">
        <v>0</v>
      </c>
      <c r="H60" s="33">
        <v>38</v>
      </c>
      <c r="I60" s="33">
        <v>0</v>
      </c>
      <c r="J60" s="33">
        <v>18</v>
      </c>
      <c r="K60" s="33">
        <v>20</v>
      </c>
    </row>
    <row r="61" spans="1:11" s="13" customFormat="1" ht="28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13" customFormat="1" ht="32.25" customHeight="1" thickBot="1" x14ac:dyDescent="0.3">
      <c r="A62" s="104"/>
      <c r="B62" s="104"/>
      <c r="C62" s="28"/>
      <c r="D62" s="28"/>
      <c r="E62" s="28"/>
      <c r="F62" s="28"/>
      <c r="G62" s="28"/>
      <c r="H62" s="28"/>
      <c r="I62" s="28"/>
      <c r="J62" s="28"/>
      <c r="K62" s="28"/>
    </row>
    <row r="63" spans="1:11" s="13" customFormat="1" ht="22.5" customHeight="1" thickBot="1" x14ac:dyDescent="0.3">
      <c r="A63" s="12"/>
      <c r="B63" s="63"/>
      <c r="C63" s="78" t="s">
        <v>94</v>
      </c>
      <c r="D63" s="78"/>
      <c r="E63" s="78"/>
      <c r="F63" s="62"/>
      <c r="G63" s="12"/>
      <c r="H63" s="12"/>
      <c r="I63" s="12"/>
      <c r="J63" s="12"/>
      <c r="K63" s="12"/>
    </row>
    <row r="64" spans="1:11" s="13" customFormat="1" ht="21" customHeight="1" thickBot="1" x14ac:dyDescent="0.3">
      <c r="A64" s="12"/>
      <c r="B64" s="64"/>
      <c r="C64" s="77" t="s">
        <v>93</v>
      </c>
      <c r="D64" s="77"/>
      <c r="E64" s="77"/>
      <c r="F64" s="62"/>
      <c r="G64" s="12"/>
      <c r="H64" s="12"/>
      <c r="I64" s="12"/>
      <c r="J64" s="12"/>
      <c r="K64" s="12"/>
    </row>
    <row r="65" spans="1:11" ht="21" customHeight="1" thickBot="1" x14ac:dyDescent="0.3">
      <c r="A65" s="12"/>
      <c r="B65" s="65"/>
      <c r="C65" s="77" t="s">
        <v>92</v>
      </c>
      <c r="D65" s="77"/>
      <c r="E65" s="77"/>
      <c r="F65" s="77"/>
      <c r="G65" s="2"/>
      <c r="H65" s="2"/>
      <c r="I65" s="2"/>
      <c r="J65" s="2"/>
      <c r="K65" s="2"/>
    </row>
    <row r="66" spans="1:11" ht="21" customHeight="1" thickBot="1" x14ac:dyDescent="0.3">
      <c r="A66" s="14"/>
      <c r="B66" s="66"/>
      <c r="C66" s="77" t="s">
        <v>91</v>
      </c>
      <c r="D66" s="77"/>
      <c r="E66" s="77"/>
      <c r="F66" s="62"/>
      <c r="G66" s="1"/>
      <c r="H66" s="1"/>
      <c r="I66" s="1"/>
      <c r="J66" s="1"/>
      <c r="K66" s="1"/>
    </row>
    <row r="67" spans="1:11" ht="21" customHeight="1" thickBot="1" x14ac:dyDescent="0.3">
      <c r="A67" s="14"/>
      <c r="B67" s="67"/>
      <c r="C67" s="77" t="s">
        <v>78</v>
      </c>
      <c r="D67" s="77"/>
      <c r="E67" s="77"/>
      <c r="F67" s="62"/>
      <c r="G67" s="1"/>
      <c r="H67" s="1"/>
      <c r="I67" s="1"/>
      <c r="J67" s="1"/>
      <c r="K67" s="1"/>
    </row>
    <row r="68" spans="1:11" ht="21" customHeight="1" x14ac:dyDescent="0.2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21" customHeight="1" x14ac:dyDescent="0.2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21" customHeight="1" x14ac:dyDescent="0.2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21" customHeight="1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21" customHeight="1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21" customHeight="1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21" customHeight="1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21" customHeight="1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21" customHeight="1" x14ac:dyDescent="0.2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21" customHeight="1" x14ac:dyDescent="0.2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21" customHeight="1" x14ac:dyDescent="0.2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21" customHeight="1" x14ac:dyDescent="0.2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21" customHeight="1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21" customHeight="1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21" customHeight="1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21" customHeight="1" x14ac:dyDescent="0.2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21" customHeight="1" x14ac:dyDescent="0.2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21" customHeight="1" x14ac:dyDescent="0.2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21" customHeight="1" x14ac:dyDescent="0.2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1" customHeight="1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1" customHeight="1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1" customHeight="1" x14ac:dyDescent="0.2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1" customHeight="1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1" customHeight="1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1" customHeight="1" x14ac:dyDescent="0.2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1" customHeight="1" x14ac:dyDescent="0.2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1" customHeight="1" x14ac:dyDescent="0.2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1" customHeight="1" x14ac:dyDescent="0.2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1" customHeight="1" x14ac:dyDescent="0.2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1" customHeight="1" x14ac:dyDescent="0.2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1" customHeight="1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1" customHeight="1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21" customHeight="1" x14ac:dyDescent="0.2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21" customHeight="1" x14ac:dyDescent="0.2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21" customHeight="1" x14ac:dyDescent="0.2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21" customHeight="1" x14ac:dyDescent="0.2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21" customHeight="1" x14ac:dyDescent="0.2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21" customHeight="1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21" customHeight="1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21" customHeight="1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21" customHeight="1" x14ac:dyDescent="0.2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21" customHeight="1" x14ac:dyDescent="0.2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21" customHeight="1" x14ac:dyDescent="0.2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21" customHeight="1" x14ac:dyDescent="0.2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21" customHeight="1" x14ac:dyDescent="0.2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21" customHeight="1" x14ac:dyDescent="0.2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21" customHeight="1" x14ac:dyDescent="0.2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21" customHeight="1" x14ac:dyDescent="0.2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21" customHeight="1" x14ac:dyDescent="0.2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21" customHeight="1" x14ac:dyDescent="0.2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21" customHeight="1" x14ac:dyDescent="0.2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21" customHeight="1" x14ac:dyDescent="0.2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21" customHeight="1" x14ac:dyDescent="0.2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21" customHeight="1" x14ac:dyDescent="0.2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21" customHeight="1" x14ac:dyDescent="0.2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21" customHeight="1" x14ac:dyDescent="0.2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21" customHeight="1" x14ac:dyDescent="0.2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21" customHeight="1" x14ac:dyDescent="0.2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21" customHeight="1" x14ac:dyDescent="0.2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21" customHeight="1" x14ac:dyDescent="0.2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21" customHeight="1" x14ac:dyDescent="0.2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21" customHeight="1" x14ac:dyDescent="0.2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21" customHeight="1" x14ac:dyDescent="0.2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21" customHeight="1" x14ac:dyDescent="0.2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21" customHeight="1" x14ac:dyDescent="0.2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21" customHeight="1" x14ac:dyDescent="0.2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21" customHeight="1" x14ac:dyDescent="0.2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21" customHeight="1" x14ac:dyDescent="0.2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21" customHeight="1" x14ac:dyDescent="0.2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21" customHeight="1" x14ac:dyDescent="0.2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21" customHeight="1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21" customHeight="1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21" customHeight="1" x14ac:dyDescent="0.2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21" customHeight="1" x14ac:dyDescent="0.2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21" customHeight="1" x14ac:dyDescent="0.2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21" customHeight="1" x14ac:dyDescent="0.2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21" customHeight="1" x14ac:dyDescent="0.2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21" customHeight="1" x14ac:dyDescent="0.2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21" customHeight="1" x14ac:dyDescent="0.2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21" customHeight="1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21" customHeight="1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21" customHeight="1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21" customHeight="1" x14ac:dyDescent="0.2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21" customHeight="1" x14ac:dyDescent="0.2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21" customHeight="1" x14ac:dyDescent="0.2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mergeCells count="50">
    <mergeCell ref="A39:K39"/>
    <mergeCell ref="A49:K49"/>
    <mergeCell ref="A62:B62"/>
    <mergeCell ref="A35:K35"/>
    <mergeCell ref="A37:K37"/>
    <mergeCell ref="A50:B50"/>
    <mergeCell ref="A40:B40"/>
    <mergeCell ref="A4:K4"/>
    <mergeCell ref="A5:B5"/>
    <mergeCell ref="A1:K1"/>
    <mergeCell ref="A2:A3"/>
    <mergeCell ref="B2:B3"/>
    <mergeCell ref="C2:C3"/>
    <mergeCell ref="D2:G2"/>
    <mergeCell ref="H2:H3"/>
    <mergeCell ref="I2:K2"/>
    <mergeCell ref="A6:B6"/>
    <mergeCell ref="A8:B8"/>
    <mergeCell ref="A9:B9"/>
    <mergeCell ref="A10:B10"/>
    <mergeCell ref="A15:B15"/>
    <mergeCell ref="A20:K20"/>
    <mergeCell ref="A17:B17"/>
    <mergeCell ref="A7:B7"/>
    <mergeCell ref="A18:B18"/>
    <mergeCell ref="A19:B19"/>
    <mergeCell ref="A11:B11"/>
    <mergeCell ref="A12:B12"/>
    <mergeCell ref="A13:B13"/>
    <mergeCell ref="A14:B14"/>
    <mergeCell ref="A16:B16"/>
    <mergeCell ref="A34:B34"/>
    <mergeCell ref="A21:B21"/>
    <mergeCell ref="A22:B22"/>
    <mergeCell ref="A23:B23"/>
    <mergeCell ref="A24:B24"/>
    <mergeCell ref="A25:B25"/>
    <mergeCell ref="A30:B30"/>
    <mergeCell ref="A31:B31"/>
    <mergeCell ref="A32:B32"/>
    <mergeCell ref="A33:B33"/>
    <mergeCell ref="A26:B26"/>
    <mergeCell ref="A27:B27"/>
    <mergeCell ref="A28:B28"/>
    <mergeCell ref="A29:B29"/>
    <mergeCell ref="C66:E66"/>
    <mergeCell ref="C67:E67"/>
    <mergeCell ref="C63:E63"/>
    <mergeCell ref="C64:E64"/>
    <mergeCell ref="C65:F65"/>
  </mergeCells>
  <pageMargins left="0.7" right="0.7" top="0.75" bottom="0.75" header="0.3" footer="0.3"/>
  <pageSetup paperSize="9" scale="6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Q11" sqref="Q11"/>
    </sheetView>
  </sheetViews>
  <sheetFormatPr defaultRowHeight="15" x14ac:dyDescent="0.25"/>
  <sheetData>
    <row r="1" spans="1:10" x14ac:dyDescent="0.25">
      <c r="A1" s="71" t="s">
        <v>57</v>
      </c>
      <c r="B1" s="72"/>
      <c r="C1" s="72"/>
      <c r="D1" s="72"/>
      <c r="E1" s="72"/>
      <c r="F1" s="72"/>
      <c r="G1" s="72"/>
      <c r="H1" s="72"/>
      <c r="I1" s="72"/>
      <c r="J1" s="72"/>
    </row>
    <row r="3" spans="1:10" x14ac:dyDescent="0.25">
      <c r="A3" s="73" t="s">
        <v>15</v>
      </c>
      <c r="B3" s="75" t="s">
        <v>0</v>
      </c>
      <c r="C3" s="73" t="s">
        <v>1</v>
      </c>
      <c r="D3" s="68" t="s">
        <v>6</v>
      </c>
      <c r="E3" s="69"/>
      <c r="F3" s="69"/>
      <c r="G3" s="70"/>
      <c r="H3" s="73" t="s">
        <v>7</v>
      </c>
      <c r="I3" s="68" t="s">
        <v>6</v>
      </c>
      <c r="J3" s="70"/>
    </row>
    <row r="4" spans="1:10" ht="57" x14ac:dyDescent="0.25">
      <c r="A4" s="74"/>
      <c r="B4" s="74"/>
      <c r="C4" s="76"/>
      <c r="D4" s="19" t="s">
        <v>2</v>
      </c>
      <c r="E4" s="19" t="s">
        <v>3</v>
      </c>
      <c r="F4" s="19" t="s">
        <v>4</v>
      </c>
      <c r="G4" s="17" t="s">
        <v>5</v>
      </c>
      <c r="H4" s="76"/>
      <c r="I4" s="17" t="s">
        <v>56</v>
      </c>
      <c r="J4" s="17" t="s">
        <v>12</v>
      </c>
    </row>
    <row r="5" spans="1:10" x14ac:dyDescent="0.25">
      <c r="A5" s="68" t="s">
        <v>9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ht="18.75" x14ac:dyDescent="0.3">
      <c r="A6" s="116" t="s">
        <v>58</v>
      </c>
      <c r="B6" s="116"/>
      <c r="C6" s="19">
        <f>SUM(C7:C25)</f>
        <v>568</v>
      </c>
      <c r="D6" s="19">
        <f t="shared" ref="D6:J6" si="0">SUM(D7:D25)</f>
        <v>36</v>
      </c>
      <c r="E6" s="19">
        <f t="shared" si="0"/>
        <v>511</v>
      </c>
      <c r="F6" s="19">
        <f t="shared" si="0"/>
        <v>21</v>
      </c>
      <c r="G6" s="19">
        <f t="shared" si="0"/>
        <v>0</v>
      </c>
      <c r="H6" s="19">
        <f t="shared" si="0"/>
        <v>391</v>
      </c>
      <c r="I6" s="21">
        <f t="shared" si="0"/>
        <v>350</v>
      </c>
      <c r="J6" s="19">
        <f t="shared" si="0"/>
        <v>41</v>
      </c>
    </row>
    <row r="7" spans="1:10" ht="56.25" x14ac:dyDescent="0.3">
      <c r="A7" s="5">
        <v>1</v>
      </c>
      <c r="B7" s="22" t="s">
        <v>59</v>
      </c>
      <c r="C7" s="9">
        <f>+D7+E7+F7+G7</f>
        <v>38</v>
      </c>
      <c r="D7" s="23">
        <v>0</v>
      </c>
      <c r="E7" s="23">
        <v>36</v>
      </c>
      <c r="F7" s="10">
        <v>2</v>
      </c>
      <c r="G7" s="23">
        <v>0</v>
      </c>
      <c r="H7" s="10">
        <f>+J7+I7</f>
        <v>0</v>
      </c>
      <c r="I7" s="10">
        <v>0</v>
      </c>
      <c r="J7" s="10">
        <v>0</v>
      </c>
    </row>
    <row r="8" spans="1:10" ht="56.25" x14ac:dyDescent="0.3">
      <c r="A8" s="5">
        <v>2</v>
      </c>
      <c r="B8" s="24" t="s">
        <v>60</v>
      </c>
      <c r="C8" s="9">
        <f t="shared" ref="C8:C25" si="1">+D8+E8+F8+G8</f>
        <v>6</v>
      </c>
      <c r="D8" s="23">
        <v>0</v>
      </c>
      <c r="E8" s="23">
        <v>5</v>
      </c>
      <c r="F8" s="10">
        <v>1</v>
      </c>
      <c r="G8" s="23">
        <v>0</v>
      </c>
      <c r="H8" s="10">
        <f t="shared" ref="H8:H25" si="2">+J8+I8</f>
        <v>30</v>
      </c>
      <c r="I8" s="10">
        <v>20</v>
      </c>
      <c r="J8" s="10">
        <v>10</v>
      </c>
    </row>
    <row r="9" spans="1:10" ht="37.5" x14ac:dyDescent="0.3">
      <c r="A9" s="5">
        <v>3</v>
      </c>
      <c r="B9" s="24" t="s">
        <v>61</v>
      </c>
      <c r="C9" s="9">
        <f t="shared" si="1"/>
        <v>41</v>
      </c>
      <c r="D9" s="23">
        <v>10</v>
      </c>
      <c r="E9" s="23">
        <v>26</v>
      </c>
      <c r="F9" s="10">
        <v>5</v>
      </c>
      <c r="G9" s="23">
        <v>0</v>
      </c>
      <c r="H9" s="10">
        <f t="shared" si="2"/>
        <v>172</v>
      </c>
      <c r="I9" s="10">
        <v>172</v>
      </c>
      <c r="J9" s="10">
        <v>0</v>
      </c>
    </row>
    <row r="10" spans="1:10" ht="56.25" x14ac:dyDescent="0.3">
      <c r="A10" s="5">
        <v>4</v>
      </c>
      <c r="B10" s="24" t="s">
        <v>62</v>
      </c>
      <c r="C10" s="9">
        <f t="shared" si="1"/>
        <v>0</v>
      </c>
      <c r="D10" s="23">
        <v>0</v>
      </c>
      <c r="E10" s="23">
        <v>0</v>
      </c>
      <c r="F10" s="10">
        <v>0</v>
      </c>
      <c r="G10" s="23">
        <v>0</v>
      </c>
      <c r="H10" s="10">
        <f t="shared" si="2"/>
        <v>0</v>
      </c>
      <c r="I10" s="10">
        <v>0</v>
      </c>
      <c r="J10" s="10">
        <v>0</v>
      </c>
    </row>
    <row r="11" spans="1:10" ht="56.25" x14ac:dyDescent="0.3">
      <c r="A11" s="5">
        <v>5</v>
      </c>
      <c r="B11" s="24" t="s">
        <v>63</v>
      </c>
      <c r="C11" s="9">
        <f t="shared" si="1"/>
        <v>8</v>
      </c>
      <c r="D11" s="23">
        <v>1</v>
      </c>
      <c r="E11" s="23">
        <v>6</v>
      </c>
      <c r="F11" s="10">
        <v>1</v>
      </c>
      <c r="G11" s="23">
        <v>0</v>
      </c>
      <c r="H11" s="10">
        <f t="shared" si="2"/>
        <v>21</v>
      </c>
      <c r="I11" s="10">
        <v>18</v>
      </c>
      <c r="J11" s="10">
        <v>3</v>
      </c>
    </row>
    <row r="12" spans="1:10" ht="56.25" x14ac:dyDescent="0.3">
      <c r="A12" s="5">
        <v>6</v>
      </c>
      <c r="B12" s="24" t="s">
        <v>64</v>
      </c>
      <c r="C12" s="9">
        <f t="shared" si="1"/>
        <v>36</v>
      </c>
      <c r="D12" s="23">
        <v>3</v>
      </c>
      <c r="E12" s="23">
        <v>32</v>
      </c>
      <c r="F12" s="10">
        <v>1</v>
      </c>
      <c r="G12" s="23">
        <v>0</v>
      </c>
      <c r="H12" s="10">
        <f t="shared" si="2"/>
        <v>8</v>
      </c>
      <c r="I12" s="10">
        <v>8</v>
      </c>
      <c r="J12" s="10">
        <v>0</v>
      </c>
    </row>
    <row r="13" spans="1:10" ht="56.25" x14ac:dyDescent="0.3">
      <c r="A13" s="5">
        <v>7</v>
      </c>
      <c r="B13" s="24" t="s">
        <v>65</v>
      </c>
      <c r="C13" s="9">
        <f t="shared" si="1"/>
        <v>23</v>
      </c>
      <c r="D13" s="23">
        <v>0</v>
      </c>
      <c r="E13" s="23">
        <v>22</v>
      </c>
      <c r="F13" s="10">
        <v>1</v>
      </c>
      <c r="G13" s="23">
        <v>0</v>
      </c>
      <c r="H13" s="10">
        <f t="shared" si="2"/>
        <v>6</v>
      </c>
      <c r="I13" s="10">
        <v>6</v>
      </c>
      <c r="J13" s="10">
        <v>0</v>
      </c>
    </row>
    <row r="14" spans="1:10" ht="56.25" x14ac:dyDescent="0.3">
      <c r="A14" s="5">
        <v>8</v>
      </c>
      <c r="B14" s="24" t="s">
        <v>66</v>
      </c>
      <c r="C14" s="9">
        <f t="shared" si="1"/>
        <v>26</v>
      </c>
      <c r="D14" s="23">
        <v>3</v>
      </c>
      <c r="E14" s="23">
        <v>22</v>
      </c>
      <c r="F14" s="10">
        <v>1</v>
      </c>
      <c r="G14" s="23">
        <v>0</v>
      </c>
      <c r="H14" s="10">
        <f t="shared" si="2"/>
        <v>24</v>
      </c>
      <c r="I14" s="10">
        <v>18</v>
      </c>
      <c r="J14" s="10">
        <v>6</v>
      </c>
    </row>
    <row r="15" spans="1:10" ht="56.25" x14ac:dyDescent="0.3">
      <c r="A15" s="5">
        <v>9</v>
      </c>
      <c r="B15" s="24" t="s">
        <v>67</v>
      </c>
      <c r="C15" s="9">
        <f t="shared" si="1"/>
        <v>67</v>
      </c>
      <c r="D15" s="23">
        <v>2</v>
      </c>
      <c r="E15" s="23">
        <v>65</v>
      </c>
      <c r="F15" s="10">
        <v>0</v>
      </c>
      <c r="G15" s="23">
        <v>0</v>
      </c>
      <c r="H15" s="10">
        <f t="shared" si="2"/>
        <v>20</v>
      </c>
      <c r="I15" s="10">
        <v>20</v>
      </c>
      <c r="J15" s="10">
        <v>0</v>
      </c>
    </row>
    <row r="16" spans="1:10" ht="56.25" x14ac:dyDescent="0.3">
      <c r="A16" s="5">
        <v>10</v>
      </c>
      <c r="B16" s="24" t="s">
        <v>68</v>
      </c>
      <c r="C16" s="9">
        <f t="shared" si="1"/>
        <v>32</v>
      </c>
      <c r="D16" s="23">
        <v>0</v>
      </c>
      <c r="E16" s="23">
        <v>31</v>
      </c>
      <c r="F16" s="10">
        <v>1</v>
      </c>
      <c r="G16" s="23">
        <v>0</v>
      </c>
      <c r="H16" s="10">
        <f t="shared" si="2"/>
        <v>15</v>
      </c>
      <c r="I16" s="10">
        <v>8</v>
      </c>
      <c r="J16" s="10">
        <v>7</v>
      </c>
    </row>
    <row r="17" spans="1:10" ht="56.25" x14ac:dyDescent="0.3">
      <c r="A17" s="5">
        <v>11</v>
      </c>
      <c r="B17" s="24" t="s">
        <v>69</v>
      </c>
      <c r="C17" s="9">
        <f t="shared" si="1"/>
        <v>25</v>
      </c>
      <c r="D17" s="23">
        <v>2</v>
      </c>
      <c r="E17" s="23">
        <v>23</v>
      </c>
      <c r="F17" s="10">
        <v>0</v>
      </c>
      <c r="G17" s="23">
        <v>0</v>
      </c>
      <c r="H17" s="10">
        <f t="shared" si="2"/>
        <v>4</v>
      </c>
      <c r="I17" s="10">
        <v>4</v>
      </c>
      <c r="J17" s="10">
        <v>0</v>
      </c>
    </row>
    <row r="18" spans="1:10" ht="56.25" x14ac:dyDescent="0.3">
      <c r="A18" s="5">
        <v>12</v>
      </c>
      <c r="B18" s="24" t="s">
        <v>70</v>
      </c>
      <c r="C18" s="9">
        <f t="shared" si="1"/>
        <v>34</v>
      </c>
      <c r="D18" s="23">
        <v>1</v>
      </c>
      <c r="E18" s="23">
        <v>31</v>
      </c>
      <c r="F18" s="10">
        <v>2</v>
      </c>
      <c r="G18" s="23">
        <v>0</v>
      </c>
      <c r="H18" s="10">
        <f t="shared" si="2"/>
        <v>6</v>
      </c>
      <c r="I18" s="10">
        <v>0</v>
      </c>
      <c r="J18" s="10">
        <v>6</v>
      </c>
    </row>
    <row r="19" spans="1:10" ht="37.5" x14ac:dyDescent="0.3">
      <c r="A19" s="5">
        <v>13</v>
      </c>
      <c r="B19" s="24" t="s">
        <v>71</v>
      </c>
      <c r="C19" s="9">
        <f t="shared" si="1"/>
        <v>0</v>
      </c>
      <c r="D19" s="23">
        <v>0</v>
      </c>
      <c r="E19" s="23">
        <v>0</v>
      </c>
      <c r="F19" s="10">
        <v>0</v>
      </c>
      <c r="G19" s="23">
        <v>0</v>
      </c>
      <c r="H19" s="10">
        <f t="shared" si="2"/>
        <v>0</v>
      </c>
      <c r="I19" s="10">
        <v>0</v>
      </c>
      <c r="J19" s="10">
        <v>0</v>
      </c>
    </row>
    <row r="20" spans="1:10" ht="56.25" x14ac:dyDescent="0.3">
      <c r="A20" s="5">
        <v>14</v>
      </c>
      <c r="B20" s="24" t="s">
        <v>72</v>
      </c>
      <c r="C20" s="9">
        <f t="shared" si="1"/>
        <v>39</v>
      </c>
      <c r="D20" s="23">
        <v>2</v>
      </c>
      <c r="E20" s="23">
        <v>36</v>
      </c>
      <c r="F20" s="10">
        <v>1</v>
      </c>
      <c r="G20" s="23">
        <v>0</v>
      </c>
      <c r="H20" s="10">
        <f t="shared" si="2"/>
        <v>10</v>
      </c>
      <c r="I20" s="10">
        <v>10</v>
      </c>
      <c r="J20" s="10">
        <v>0</v>
      </c>
    </row>
    <row r="21" spans="1:10" ht="56.25" x14ac:dyDescent="0.3">
      <c r="A21" s="5">
        <v>15</v>
      </c>
      <c r="B21" s="24" t="s">
        <v>73</v>
      </c>
      <c r="C21" s="9">
        <f t="shared" si="1"/>
        <v>43</v>
      </c>
      <c r="D21" s="23">
        <v>1</v>
      </c>
      <c r="E21" s="23">
        <v>41</v>
      </c>
      <c r="F21" s="10">
        <v>1</v>
      </c>
      <c r="G21" s="23">
        <v>0</v>
      </c>
      <c r="H21" s="10">
        <f t="shared" si="2"/>
        <v>10</v>
      </c>
      <c r="I21" s="10">
        <v>8</v>
      </c>
      <c r="J21" s="10">
        <v>2</v>
      </c>
    </row>
    <row r="22" spans="1:10" ht="56.25" x14ac:dyDescent="0.3">
      <c r="A22" s="5">
        <v>16</v>
      </c>
      <c r="B22" s="24" t="s">
        <v>74</v>
      </c>
      <c r="C22" s="9">
        <f t="shared" si="1"/>
        <v>26</v>
      </c>
      <c r="D22" s="23">
        <v>4</v>
      </c>
      <c r="E22" s="23">
        <v>20</v>
      </c>
      <c r="F22" s="10">
        <v>2</v>
      </c>
      <c r="G22" s="23">
        <v>0</v>
      </c>
      <c r="H22" s="10">
        <f t="shared" si="2"/>
        <v>13</v>
      </c>
      <c r="I22" s="10">
        <v>6</v>
      </c>
      <c r="J22" s="10">
        <v>7</v>
      </c>
    </row>
    <row r="23" spans="1:10" ht="18.75" x14ac:dyDescent="0.3">
      <c r="A23" s="5">
        <v>17</v>
      </c>
      <c r="B23" s="25" t="s">
        <v>75</v>
      </c>
      <c r="C23" s="9">
        <f t="shared" si="1"/>
        <v>20</v>
      </c>
      <c r="D23" s="23">
        <v>3</v>
      </c>
      <c r="E23" s="23">
        <v>17</v>
      </c>
      <c r="F23" s="10">
        <v>0</v>
      </c>
      <c r="G23" s="23">
        <v>0</v>
      </c>
      <c r="H23" s="10">
        <f t="shared" si="2"/>
        <v>12</v>
      </c>
      <c r="I23" s="10">
        <v>12</v>
      </c>
      <c r="J23" s="10">
        <v>0</v>
      </c>
    </row>
    <row r="24" spans="1:10" ht="18.75" x14ac:dyDescent="0.3">
      <c r="A24" s="5">
        <v>18</v>
      </c>
      <c r="B24" s="25" t="s">
        <v>76</v>
      </c>
      <c r="C24" s="9">
        <f t="shared" si="1"/>
        <v>49</v>
      </c>
      <c r="D24" s="23">
        <v>2</v>
      </c>
      <c r="E24" s="23">
        <v>46</v>
      </c>
      <c r="F24" s="10">
        <v>1</v>
      </c>
      <c r="G24" s="23">
        <v>0</v>
      </c>
      <c r="H24" s="10">
        <f t="shared" si="2"/>
        <v>8</v>
      </c>
      <c r="I24" s="10">
        <v>8</v>
      </c>
      <c r="J24" s="10">
        <v>0</v>
      </c>
    </row>
    <row r="25" spans="1:10" ht="18.75" x14ac:dyDescent="0.3">
      <c r="A25" s="5">
        <v>19</v>
      </c>
      <c r="B25" s="25" t="s">
        <v>77</v>
      </c>
      <c r="C25" s="9">
        <f t="shared" si="1"/>
        <v>55</v>
      </c>
      <c r="D25" s="23">
        <v>2</v>
      </c>
      <c r="E25" s="23">
        <v>52</v>
      </c>
      <c r="F25" s="10">
        <v>1</v>
      </c>
      <c r="G25" s="23">
        <v>0</v>
      </c>
      <c r="H25" s="10">
        <f t="shared" si="2"/>
        <v>32</v>
      </c>
      <c r="I25" s="10">
        <v>32</v>
      </c>
      <c r="J25" s="10">
        <v>0</v>
      </c>
    </row>
    <row r="26" spans="1:10" ht="18.75" x14ac:dyDescent="0.25">
      <c r="A26" s="117" t="s">
        <v>78</v>
      </c>
      <c r="B26" s="118"/>
      <c r="C26" s="118"/>
      <c r="D26" s="118"/>
      <c r="E26" s="118"/>
      <c r="F26" s="118"/>
      <c r="G26" s="118"/>
      <c r="H26" s="118"/>
      <c r="I26" s="118"/>
      <c r="J26" s="119"/>
    </row>
    <row r="27" spans="1:10" ht="18.75" x14ac:dyDescent="0.25">
      <c r="A27" s="117" t="s">
        <v>79</v>
      </c>
      <c r="B27" s="119"/>
      <c r="C27" s="18">
        <v>34</v>
      </c>
      <c r="D27" s="18">
        <v>0</v>
      </c>
      <c r="E27" s="18">
        <v>34</v>
      </c>
      <c r="F27" s="18">
        <v>0</v>
      </c>
      <c r="G27" s="18">
        <v>0</v>
      </c>
      <c r="H27" s="18">
        <v>267</v>
      </c>
      <c r="I27" s="18">
        <v>267</v>
      </c>
      <c r="J27" s="18">
        <v>0</v>
      </c>
    </row>
    <row r="28" spans="1:10" ht="150" x14ac:dyDescent="0.25">
      <c r="A28" s="9">
        <v>1</v>
      </c>
      <c r="B28" s="26" t="s">
        <v>80</v>
      </c>
      <c r="C28" s="26">
        <v>2</v>
      </c>
      <c r="D28" s="23">
        <v>0</v>
      </c>
      <c r="E28" s="26">
        <v>2</v>
      </c>
      <c r="F28" s="9">
        <v>0</v>
      </c>
      <c r="G28" s="23">
        <v>0</v>
      </c>
      <c r="H28" s="9">
        <v>0</v>
      </c>
      <c r="I28" s="11">
        <v>20</v>
      </c>
      <c r="J28" s="9">
        <v>0</v>
      </c>
    </row>
    <row r="29" spans="1:10" ht="131.25" x14ac:dyDescent="0.25">
      <c r="A29" s="9">
        <v>2</v>
      </c>
      <c r="B29" s="11" t="s">
        <v>81</v>
      </c>
      <c r="C29" s="11">
        <v>1</v>
      </c>
      <c r="D29" s="23">
        <v>0</v>
      </c>
      <c r="E29" s="11">
        <v>1</v>
      </c>
      <c r="F29" s="9">
        <v>0</v>
      </c>
      <c r="G29" s="23">
        <v>0</v>
      </c>
      <c r="H29" s="11">
        <v>20</v>
      </c>
      <c r="I29" s="11">
        <v>24</v>
      </c>
      <c r="J29" s="9">
        <v>0</v>
      </c>
    </row>
    <row r="30" spans="1:10" ht="150" x14ac:dyDescent="0.25">
      <c r="A30" s="9">
        <v>3</v>
      </c>
      <c r="B30" s="11" t="s">
        <v>82</v>
      </c>
      <c r="C30" s="11">
        <v>1</v>
      </c>
      <c r="D30" s="23">
        <v>0</v>
      </c>
      <c r="E30" s="11">
        <v>1</v>
      </c>
      <c r="F30" s="9">
        <v>0</v>
      </c>
      <c r="G30" s="23">
        <v>0</v>
      </c>
      <c r="H30" s="11">
        <v>24</v>
      </c>
      <c r="I30" s="11">
        <v>86</v>
      </c>
      <c r="J30" s="9">
        <v>0</v>
      </c>
    </row>
    <row r="31" spans="1:10" ht="112.5" x14ac:dyDescent="0.25">
      <c r="A31" s="9">
        <v>4</v>
      </c>
      <c r="B31" s="11" t="s">
        <v>83</v>
      </c>
      <c r="C31" s="11">
        <v>3</v>
      </c>
      <c r="D31" s="23">
        <v>0</v>
      </c>
      <c r="E31" s="11">
        <v>3</v>
      </c>
      <c r="F31" s="9">
        <v>0</v>
      </c>
      <c r="G31" s="23">
        <v>0</v>
      </c>
      <c r="H31" s="11">
        <v>86</v>
      </c>
      <c r="I31" s="11">
        <v>6</v>
      </c>
      <c r="J31" s="9">
        <v>0</v>
      </c>
    </row>
    <row r="32" spans="1:10" ht="112.5" x14ac:dyDescent="0.25">
      <c r="A32" s="9">
        <v>5</v>
      </c>
      <c r="B32" s="11" t="s">
        <v>84</v>
      </c>
      <c r="C32" s="11">
        <v>2</v>
      </c>
      <c r="D32" s="27">
        <v>0</v>
      </c>
      <c r="E32" s="11">
        <v>2</v>
      </c>
      <c r="F32" s="9">
        <v>0</v>
      </c>
      <c r="G32" s="23">
        <v>0</v>
      </c>
      <c r="H32" s="11">
        <v>6</v>
      </c>
      <c r="I32" s="11">
        <v>26</v>
      </c>
      <c r="J32" s="27">
        <v>0</v>
      </c>
    </row>
    <row r="33" spans="1:10" ht="112.5" x14ac:dyDescent="0.25">
      <c r="A33" s="9">
        <v>6</v>
      </c>
      <c r="B33" s="11" t="s">
        <v>85</v>
      </c>
      <c r="C33" s="11">
        <v>2</v>
      </c>
      <c r="D33" s="27">
        <v>0</v>
      </c>
      <c r="E33" s="11">
        <v>2</v>
      </c>
      <c r="F33" s="9">
        <v>0</v>
      </c>
      <c r="G33" s="23">
        <v>0</v>
      </c>
      <c r="H33" s="11">
        <v>26</v>
      </c>
      <c r="I33" s="27">
        <v>0</v>
      </c>
      <c r="J33" s="27">
        <v>0</v>
      </c>
    </row>
    <row r="34" spans="1:10" ht="112.5" x14ac:dyDescent="0.25">
      <c r="A34" s="9">
        <v>8</v>
      </c>
      <c r="B34" s="11" t="s">
        <v>86</v>
      </c>
      <c r="C34" s="11">
        <v>2</v>
      </c>
      <c r="D34" s="9">
        <v>0</v>
      </c>
      <c r="E34" s="11">
        <v>2</v>
      </c>
      <c r="F34" s="9">
        <v>0</v>
      </c>
      <c r="G34" s="9">
        <v>0</v>
      </c>
      <c r="H34" s="11">
        <v>35</v>
      </c>
      <c r="I34" s="9">
        <v>0</v>
      </c>
      <c r="J34" s="9">
        <v>0</v>
      </c>
    </row>
    <row r="35" spans="1:10" ht="187.5" x14ac:dyDescent="0.25">
      <c r="A35" s="9">
        <v>9</v>
      </c>
      <c r="B35" s="11" t="s">
        <v>87</v>
      </c>
      <c r="C35" s="11">
        <v>2</v>
      </c>
      <c r="D35" s="9">
        <v>0</v>
      </c>
      <c r="E35" s="11">
        <v>2</v>
      </c>
      <c r="F35" s="9">
        <v>0</v>
      </c>
      <c r="G35" s="9">
        <v>0</v>
      </c>
      <c r="H35" s="11">
        <v>29</v>
      </c>
      <c r="I35" s="9">
        <v>0</v>
      </c>
      <c r="J35" s="9">
        <v>0</v>
      </c>
    </row>
    <row r="36" spans="1:10" ht="131.25" x14ac:dyDescent="0.25">
      <c r="A36" s="9">
        <v>10</v>
      </c>
      <c r="B36" s="11" t="s">
        <v>88</v>
      </c>
      <c r="C36" s="11">
        <v>2</v>
      </c>
      <c r="D36" s="9">
        <v>0</v>
      </c>
      <c r="E36" s="11">
        <v>2</v>
      </c>
      <c r="F36" s="9">
        <v>0</v>
      </c>
      <c r="G36" s="9">
        <v>0</v>
      </c>
      <c r="H36" s="11">
        <v>25</v>
      </c>
      <c r="I36" s="9">
        <v>0</v>
      </c>
      <c r="J36" s="9">
        <v>0</v>
      </c>
    </row>
    <row r="37" spans="1:10" ht="112.5" x14ac:dyDescent="0.25">
      <c r="A37" s="9">
        <v>11</v>
      </c>
      <c r="B37" s="11" t="s">
        <v>89</v>
      </c>
      <c r="C37" s="11">
        <v>17</v>
      </c>
      <c r="D37" s="9">
        <v>0</v>
      </c>
      <c r="E37" s="11">
        <v>17</v>
      </c>
      <c r="F37" s="9">
        <v>0</v>
      </c>
      <c r="G37" s="9">
        <v>0</v>
      </c>
      <c r="H37" s="11">
        <v>16</v>
      </c>
      <c r="I37" s="9">
        <v>0</v>
      </c>
      <c r="J37" s="9">
        <v>0</v>
      </c>
    </row>
    <row r="38" spans="1:10" ht="18.75" x14ac:dyDescent="0.3">
      <c r="A38" s="120" t="s">
        <v>90</v>
      </c>
      <c r="B38" s="121"/>
      <c r="C38" s="20">
        <f>C6+C27</f>
        <v>602</v>
      </c>
      <c r="D38" s="20">
        <f t="shared" ref="D38:J38" si="3">D6+D27</f>
        <v>36</v>
      </c>
      <c r="E38" s="20">
        <f t="shared" si="3"/>
        <v>545</v>
      </c>
      <c r="F38" s="20">
        <f t="shared" si="3"/>
        <v>21</v>
      </c>
      <c r="G38" s="20">
        <f t="shared" si="3"/>
        <v>0</v>
      </c>
      <c r="H38" s="20">
        <f t="shared" si="3"/>
        <v>658</v>
      </c>
      <c r="I38" s="20">
        <f t="shared" si="3"/>
        <v>617</v>
      </c>
      <c r="J38" s="20">
        <f t="shared" si="3"/>
        <v>41</v>
      </c>
    </row>
  </sheetData>
  <mergeCells count="12">
    <mergeCell ref="A1:J1"/>
    <mergeCell ref="A3:A4"/>
    <mergeCell ref="B3:B4"/>
    <mergeCell ref="C3:C4"/>
    <mergeCell ref="D3:G3"/>
    <mergeCell ref="H3:H4"/>
    <mergeCell ref="I3:J3"/>
    <mergeCell ref="A5:J5"/>
    <mergeCell ref="A6:B6"/>
    <mergeCell ref="A26:J26"/>
    <mergeCell ref="A27:B27"/>
    <mergeCell ref="A38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Жами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2021-05-21T12:44:47Z</dcterms:modified>
</cp:coreProperties>
</file>